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tabRatio="654" firstSheet="5" activeTab="7"/>
  </bookViews>
  <sheets>
    <sheet name="EIXOS UFSJ" sheetId="1" r:id="rId1"/>
    <sheet name=" IDENTIFICAÇÃO DA SETORIAL" sheetId="2" r:id="rId2"/>
    <sheet name="PLANO DE AÇÃO POR OBJETIVO 1" sheetId="3" r:id="rId3"/>
    <sheet name="PLANO DE AÇÃO POR OBJETIVO 2" sheetId="4" r:id="rId4"/>
    <sheet name="PLANO DE AÇÃO POR OBJETIVO 3" sheetId="5" r:id="rId5"/>
    <sheet name="PLANO DE AÇÃO POR OBJETIVO 4" sheetId="6" r:id="rId6"/>
    <sheet name="PLANO DE AÇÃO POR OBJETIVO 5" sheetId="7" r:id="rId7"/>
    <sheet name="GESTÃO DE RISCOS" sheetId="8" r:id="rId8"/>
    <sheet name="lista" sheetId="9" state="hidden" r:id="rId9"/>
    <sheet name="risco" sheetId="10" state="hidden" r:id="rId10"/>
  </sheets>
  <externalReferences>
    <externalReference r:id="rId13"/>
    <externalReference r:id="rId14"/>
  </externalReferences>
  <definedNames>
    <definedName name="_xlfn.COUNTIFS" hidden="1">#NAME?</definedName>
    <definedName name="_xlfn_AGGREGATE">NA()</definedName>
    <definedName name="_xlfn_COUNTIFS">#N/A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  <comment ref="E18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  <comment ref="E30" authorId="0">
      <text>
        <r>
          <rPr>
            <sz val="10"/>
            <color indexed="8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13" authorId="0">
      <text>
        <r>
          <rPr>
            <b/>
            <sz val="12"/>
            <color indexed="8"/>
            <rFont val="Tahoma"/>
            <family val="2"/>
          </rPr>
          <t xml:space="preserve">O que pode me impede de executar a ação?
</t>
        </r>
      </text>
    </comment>
    <comment ref="D13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F13" authorId="0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color indexed="8"/>
            <rFont val="Segoe UI"/>
            <family val="2"/>
          </rPr>
          <t>risco para a Integridade:</t>
        </r>
        <r>
          <rPr>
            <sz val="12"/>
            <color indexed="8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G13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J13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Q13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<sst xmlns="http://schemas.openxmlformats.org/spreadsheetml/2006/main" count="1148" uniqueCount="387">
  <si>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</si>
  <si>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</si>
  <si>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</si>
  <si>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</si>
  <si>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</si>
  <si>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</si>
  <si>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</si>
  <si>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</si>
  <si>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</si>
  <si>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</si>
  <si>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</si>
  <si>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</si>
  <si>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</si>
  <si>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</si>
  <si>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</si>
  <si>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</si>
  <si>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</si>
  <si>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</si>
  <si>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</si>
  <si>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</si>
  <si>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</si>
  <si>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</si>
  <si>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</si>
  <si>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</si>
  <si>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</si>
  <si>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</si>
  <si>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</si>
  <si>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Pró-Reitoria de Administração</t>
  </si>
  <si>
    <t xml:space="preserve">Responsável superior (pró-reitor, assessor, chefe): </t>
  </si>
  <si>
    <t>Fernanda Márcia de Lucas Resende</t>
  </si>
  <si>
    <t>Responsável PES (PONTE):</t>
  </si>
  <si>
    <t xml:space="preserve">Campus: </t>
  </si>
  <si>
    <t>Campus Santo Antônio UFSJ</t>
  </si>
  <si>
    <t>Possui código de ética, regimento ou normas internas próprias?</t>
  </si>
  <si>
    <t>NÃO</t>
  </si>
  <si>
    <t>Diagnóstico situacional (análise "Swot" da Setorial)</t>
  </si>
  <si>
    <t>Ambiente Interno</t>
  </si>
  <si>
    <t>Ambiente Externo</t>
  </si>
  <si>
    <t>Forças: equipe comprometida, bom ambiente de trabalho, gestão comprometida</t>
  </si>
  <si>
    <t>Oportunidades: troca de experiências com outras instituições, busca por capacitação, busca por informações junto aos órgãos de controle</t>
  </si>
  <si>
    <t>Fraquezas: número reduzido de servidores, estrutura física insuficiente</t>
  </si>
  <si>
    <t>Ameaças: constantes mudanças na legislação e escassez de recursos financeiros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</si>
  <si>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</si>
  <si>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</si>
  <si>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</si>
  <si>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</si>
  <si>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r>
      <rPr>
        <sz val="14"/>
        <rFont val="Calibri"/>
        <family val="2"/>
      </rPr>
      <t xml:space="preserve">Objetivo 1: </t>
    </r>
    <r>
      <rPr>
        <sz val="14"/>
        <rFont val="Calibri"/>
        <family val="2"/>
      </rPr>
      <t>Promover a migração integral dos processos de compras para o Módulo Compras no SIPAC, agilizando e otimizando os procedimentos.</t>
    </r>
  </si>
  <si>
    <r>
      <rPr>
        <sz val="14"/>
        <color indexed="58"/>
        <rFont val="Calibri"/>
        <family val="2"/>
      </rPr>
      <t xml:space="preserve">Objetivo 2: </t>
    </r>
    <r>
      <rPr>
        <sz val="14"/>
        <color indexed="58"/>
        <rFont val="Calibri"/>
        <family val="2"/>
      </rPr>
      <t xml:space="preserve">Implantar novo sistema de  requisição de serviços, ativando o submódulo "Manutenção" do Módulo "Infraestrutura" do SIPAC, buscando melhor gerenciamento de requisições e controle de serviços. </t>
    </r>
  </si>
  <si>
    <r>
      <rPr>
        <sz val="14"/>
        <color indexed="58"/>
        <rFont val="Calibri"/>
        <family val="2"/>
      </rPr>
      <t xml:space="preserve">Objetivo 3: </t>
    </r>
    <r>
      <rPr>
        <sz val="14"/>
        <color indexed="58"/>
        <rFont val="Calibri"/>
        <family val="2"/>
      </rPr>
      <t>Execução de Obras para melhorias, manutenção e recuperação de edificação e infraestrutura dos Campi da UFSJ.</t>
    </r>
  </si>
  <si>
    <t xml:space="preserve">Objetivo 4: Gestão, conservação e ampliação de áreas verdes e de convivência nos Campi da UFSJ.
</t>
  </si>
  <si>
    <r>
      <rPr>
        <sz val="14"/>
        <color indexed="58"/>
        <rFont val="Calibri"/>
        <family val="2"/>
      </rPr>
      <t xml:space="preserve">Objetivo 5: </t>
    </r>
    <r>
      <rPr>
        <sz val="14"/>
        <color indexed="58"/>
        <rFont val="Calibri"/>
        <family val="2"/>
      </rPr>
      <t xml:space="preserve">Reestruturar o Setor de Apoio Logístico </t>
    </r>
  </si>
  <si>
    <t xml:space="preserve">PLANO DE AÇÃO </t>
  </si>
  <si>
    <t xml:space="preserve">Já definidos seus objetivos a setorial deverá elaborar seu plano de ação. </t>
  </si>
  <si>
    <r>
      <t xml:space="preserve">Objetivo Setorial 01: </t>
    </r>
    <r>
      <rPr>
        <b/>
        <sz val="36"/>
        <color indexed="23"/>
        <rFont val="Calibri"/>
        <family val="2"/>
      </rPr>
      <t>Promover a migração integral dos processos de compras para o Módulo Compras no SIPAC, agilizando e otimizando os procedimentos</t>
    </r>
  </si>
  <si>
    <t>CSA</t>
  </si>
  <si>
    <t>A1</t>
  </si>
  <si>
    <t xml:space="preserve">Relação com objetivo Estratégico UFSJ </t>
  </si>
  <si>
    <t>G2</t>
  </si>
  <si>
    <t>CBA</t>
  </si>
  <si>
    <t>A2</t>
  </si>
  <si>
    <t>G3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</si>
  <si>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</si>
  <si>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</si>
  <si>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</si>
  <si>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</si>
  <si>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</si>
  <si>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</si>
  <si>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</si>
  <si>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 xml:space="preserve">Promover adequações e possíveis customizações no SIPAC para resoluções das dificuldades já identificadas no sistema, e ainda eventuais falhas que se apresentarem durante o processo de implantação do módulo </t>
  </si>
  <si>
    <t>UFSJ</t>
  </si>
  <si>
    <t>NÃO REALIZADO</t>
  </si>
  <si>
    <t xml:space="preserve">A depender da customizaçao necessária, poderá envolver o uso de recurso orçamentário  </t>
  </si>
  <si>
    <t xml:space="preserve">Realizar reuniões com representantes das unidades que integram o fluxo interno dos processos de compras, a fim de alinhar as adaptações necessárias à migração dos processos para o Módulo Compras </t>
  </si>
  <si>
    <t>Promover treinamentos para todos usuários que integram o fluxo interno dos processos de compras, especialmente as unidades requisitantes, acerca da parte operacional.</t>
  </si>
  <si>
    <t>2021 a 2024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</si>
  <si>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</si>
  <si>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</si>
  <si>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</si>
  <si>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</si>
  <si>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</si>
  <si>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</si>
  <si>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</si>
  <si>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</si>
  <si>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</si>
  <si>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</si>
  <si>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</si>
  <si>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ORÇAMENTO</t>
  </si>
  <si>
    <t>Ações</t>
  </si>
  <si>
    <t>ORÇAMENTO EMPENHADO</t>
  </si>
  <si>
    <t>Apuração de orçamento empenhado nas ações</t>
  </si>
  <si>
    <t>Ação 1</t>
  </si>
  <si>
    <r>
      <rPr>
        <b/>
        <sz val="22"/>
        <color indexed="58"/>
        <rFont val="Calibri"/>
        <family val="2"/>
      </rPr>
      <t>2020</t>
    </r>
    <r>
      <rPr>
        <sz val="22"/>
        <color indexed="58"/>
        <rFont val="Calibri"/>
        <family val="2"/>
      </rPr>
      <t xml:space="preserve">: A setorial deverá coletar os dados do </t>
    </r>
    <r>
      <rPr>
        <b/>
        <sz val="22"/>
        <color indexed="58"/>
        <rFont val="Calibri"/>
        <family val="2"/>
      </rPr>
      <t>orçamento empenhado</t>
    </r>
    <r>
      <rPr>
        <sz val="2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</si>
  <si>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Ação 2</t>
  </si>
  <si>
    <t>Ação 3</t>
  </si>
  <si>
    <t>Ação 4</t>
  </si>
  <si>
    <t>Total</t>
  </si>
  <si>
    <r>
      <rPr>
        <b/>
        <sz val="22"/>
        <color indexed="58"/>
        <rFont val="Calibri"/>
        <family val="2"/>
      </rPr>
      <t>2021 em diante</t>
    </r>
    <r>
      <rPr>
        <sz val="22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</si>
  <si>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 xml:space="preserve"> </t>
  </si>
  <si>
    <t>DADOS QUANTITATIVOS (ESPECÍFICOS DAS SETORIAIS)</t>
  </si>
  <si>
    <t>Aqui é o espaço em que a setorial tem autonomia para inserir índices, indicadores e dados objetivos. São específicos da setorial e devem ter relação com o objetivo setorial proposto. Têm a finalidade de enriquecer as análises dos impactos e valores que a setorial gera para a sociedade.        *Substituir os exemplos pelos dados da setorial</t>
  </si>
  <si>
    <t>BENEFÍCIOS DO OBJETIVO SETORIAL</t>
  </si>
  <si>
    <t>Diminuição do tempo de tramitação processual</t>
  </si>
  <si>
    <t>Otimização da consulta processual</t>
  </si>
  <si>
    <t>Redução do consumo de papel</t>
  </si>
  <si>
    <t>Atendimento da demanda dos órgãos de controle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</si>
  <si>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</si>
  <si>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</si>
  <si>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INDICADOR DE DECISÃO</t>
  </si>
  <si>
    <t>SETORIAL RESPONSÁVEL</t>
  </si>
  <si>
    <t>INDICADOR DECISÃO 2019</t>
  </si>
  <si>
    <t>INDICADOR DECISÃO 2020</t>
  </si>
  <si>
    <t>ANÁLISE DA VARIAÇÃO APRESENTADA EM RELAÇÃO AO ANO ANTERIOR</t>
  </si>
  <si>
    <t>Custo Corrente sem HU / Aluno Equivalente (R$)</t>
  </si>
  <si>
    <t>PPLAN</t>
  </si>
  <si>
    <t>Aluno Tempo Integral / Professor Equivalente</t>
  </si>
  <si>
    <t>PROEN</t>
  </si>
  <si>
    <t>Aluno Tempo Integral / Funcionário Equivalente sem HU</t>
  </si>
  <si>
    <t>Funcionário Equivalente sem HU / Professor Equivalente</t>
  </si>
  <si>
    <t>PROGP</t>
  </si>
  <si>
    <t>Grau de Participação Estudantil (GPE)</t>
  </si>
  <si>
    <t>Grau de Envolvimento Discente com Pós-Graduação (CEPG)</t>
  </si>
  <si>
    <t>PROPE</t>
  </si>
  <si>
    <t>Conceito CAPES/MEC para a Pós-Graduação</t>
  </si>
  <si>
    <t>Índice de Qualificação do Corpo Docente (IQCD)</t>
  </si>
  <si>
    <t>Taxa de Sucesso na Graduação (TSG)</t>
  </si>
  <si>
    <t>DESCRIÇÃO DOS VALORES E IMPÁCTOS: ANÁLISES QUALITATIVAS</t>
  </si>
  <si>
    <t>Realizados cursos para operacionalização das compras no SIPAC, mas que não foram muitos específicos ao que era necessário. Solicitado ao NTINF cursos mais específicos e a customização do SIPAC para importação do resultado das licitações do sistema comprasgovernamentais.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</si>
  <si>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</si>
  <si>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</si>
  <si>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rPr>
        <sz val="22"/>
        <color indexed="8"/>
        <rFont val="Calibri"/>
        <family val="2"/>
      </rPr>
      <t xml:space="preserve">As setoriais responsáveis por essas áreas deverão inserir </t>
    </r>
    <r>
      <rPr>
        <b/>
        <sz val="22"/>
        <color indexed="8"/>
        <rFont val="Calibri"/>
        <family val="2"/>
      </rPr>
      <t>aqui os dados que anualmente já são demandados</t>
    </r>
    <r>
      <rPr>
        <sz val="22"/>
        <color indexed="8"/>
        <rFont val="Calibri"/>
        <family val="2"/>
      </rPr>
      <t xml:space="preserve">, visando contemplar mais esta demanda do TCU. Para tanto, deverão entrar em contato com o NUPLAN, para tomar ciência dos dados exigidos. </t>
    </r>
  </si>
  <si>
    <r>
      <rPr>
        <b/>
        <sz val="36"/>
        <color indexed="58"/>
        <rFont val="Calibri"/>
        <family val="2"/>
      </rPr>
      <t>Objetivo Setorial 02:</t>
    </r>
    <r>
      <rPr>
        <b/>
        <sz val="36"/>
        <color indexed="23"/>
        <rFont val="Calibri"/>
        <family val="2"/>
      </rPr>
      <t xml:space="preserve"> Implantar novo sistema de  requisição de serviços, ativando o submódulo "Manutenção" do Módulo "Infraestrutura" do SIPAC, buscando melhor gerenciamento de requisições e controle de serviços. </t>
    </r>
  </si>
  <si>
    <t xml:space="preserve">Envolver todas as unidades da instituição que lidam com manutenção predial e prestação de serviços de infraestrutura, para adequação do submódulo "Manutenção" às suas realidades. </t>
  </si>
  <si>
    <t>2020/2021</t>
  </si>
  <si>
    <t>EM ELABORAÇÃO</t>
  </si>
  <si>
    <t xml:space="preserve">Reformular a estrutura do submódulo "Manutenção", tornando mais ágil e intuitivo. </t>
  </si>
  <si>
    <t xml:space="preserve">Elaborar manual de operação do Submódulo "Manutenção" e divulgar o novo canal de comunicação junto à comunidade universitária. </t>
  </si>
  <si>
    <t>2021/2022</t>
  </si>
  <si>
    <t>ATENDIMENTO</t>
  </si>
  <si>
    <t>Solicitações de serviços a serem executados</t>
  </si>
  <si>
    <t>Serviços executados</t>
  </si>
  <si>
    <t>Taxa de atendimento</t>
  </si>
  <si>
    <t>CUSTO / BENEFÍCIO DO OBJETIVO SETORIAL</t>
  </si>
  <si>
    <t>Custo para pequenas manutenções dos Campi</t>
  </si>
  <si>
    <t>Em fase de estudos pela DIPRE para solicitação de adequações ao submódulo do SIPAC</t>
  </si>
  <si>
    <r>
      <rPr>
        <b/>
        <sz val="36"/>
        <color indexed="58"/>
        <rFont val="Calibri"/>
        <family val="2"/>
      </rPr>
      <t xml:space="preserve">Objetivo Setorial 03: </t>
    </r>
    <r>
      <rPr>
        <b/>
        <sz val="36"/>
        <color indexed="23"/>
        <rFont val="Calibri"/>
        <family val="2"/>
      </rPr>
      <t xml:space="preserve"> Execução de Obras para melhoria, manutenção e recuperação de edificação e infraestrutura dos Campi da UFSJ.</t>
    </r>
  </si>
  <si>
    <t>REFORMA DO TELHADO DA MORADIA ESTUDANTIL, CONSTRUÇÃO DE GUARITA, CERCAMENTO, PINTURA GERAL E INSTALAÇÃO DE CENTRAL DE GÁS GLP  NO CAMPUS  CTAN</t>
  </si>
  <si>
    <t>CTAN</t>
  </si>
  <si>
    <t>SIM</t>
  </si>
  <si>
    <t>RDC 05/2020</t>
  </si>
  <si>
    <t>EXECUÇÃO DE OBRAS DE REFORMA NA CASA DE CONVÊNIOS, MURO DE ARRIMO, MURO DE ARRIMO DO DCOMP, TELHADO DO BIOTÉRIO NO CAMPUS CTAN E TELHADO DO DCTEF NO CAMPUS CSA</t>
  </si>
  <si>
    <t>CTAN/CSA</t>
  </si>
  <si>
    <t>RDC 04/2020</t>
  </si>
  <si>
    <t>OBRAS DE MELHORIA DA ACESSIBILIDADE , ARRUAMENTO E ILUMINAÇÃO NO CAMPUS CTAN</t>
  </si>
  <si>
    <t>RDC 03/2020</t>
  </si>
  <si>
    <t>REFORMA DAS INSTALAÇÕES DO PRÉDIO SPA PARA AMBULATÓRIOS DO DEPARTAMENTO DE MEDICINA</t>
  </si>
  <si>
    <t>CDB</t>
  </si>
  <si>
    <t>EXECUÇÃO DE OBRA DE CONTENÇÃO DE EROSÃO NO CAMPUS ALTO PARAOPEBA EM OURO BRANCO</t>
  </si>
  <si>
    <t>2020/2024</t>
  </si>
  <si>
    <t>CAP</t>
  </si>
  <si>
    <t>RDC 06/2020</t>
  </si>
  <si>
    <t>OBRA DE RECUPERAÇÃO ESTRUTURAL E ADEQUAÇÃO DAS INSTALAÇÕES DA CAPELA DO CAMPUS CTAN</t>
  </si>
  <si>
    <t>REFORMA DAS INSTALAÇÕES DA EDIFICAÇÃO PRINCIPAL DO CAMPUS SANTO ANTÔNIO ADEQUANDO PARA ÁREAS ADMINISTRATIVAS DA UFSJ</t>
  </si>
  <si>
    <t>EXECUÇÃO DE OBRA PARA NOVO ACESSO DO CAMPUS SETE LAGOAS AO NIA</t>
  </si>
  <si>
    <t>CSL</t>
  </si>
  <si>
    <t>RECUPERAÇÃO ESTRUTURAL DO GINÁSIO DO CAMPUS SANTO ANTÔNIO E ADEQUAÇÃO DAS INSTALAÇÕES PARA NOVA UTILIZAÇÃO</t>
  </si>
  <si>
    <t>EXECUÇÃO DE OBRA PARA ADEQUAÇÃO AO FUNCIONAMENTO DO AUDITÓRIO DO CAMPUS ALTO PARAOPEBA</t>
  </si>
  <si>
    <t>OBRA DE ADEQUAÇÃO DAS INSTALAÇÕES DAS EDIFICAÇÕES DOS CAMPI DE ACORDO COM OS PROJETOS DE COMBATE A INCÊNDIOS JÁ ELABORADOS</t>
  </si>
  <si>
    <t>CAMPI</t>
  </si>
  <si>
    <t>OBRA DE REFORMA E AMPLIAÇÃO DOS RESTAURANTES DOS CAMPI</t>
  </si>
  <si>
    <t>EXECUÇÃO DE OBRA PARA ACESSO DE PORTADORES DE NECESSIDADE ESPECIAIS AO RESTAURANTE UNIVERSITÁRIO DO CAMPUS SANTO ANTÔNIO</t>
  </si>
  <si>
    <t>OBRA PARA PROLONGAMENTO DE DUAS ESCADAS DO 2° AO 3° ANDAR NO PRÉDIO PRINCIPAL DO CAMPUS DOM BOSCO</t>
  </si>
  <si>
    <t xml:space="preserve">CONTRATAÇÃO DE LAUDO TÉCNICO DE CONFORMIDADE DOS SPDA -  Sistema de Proteção contra Descargas Atmosféricas </t>
  </si>
  <si>
    <t>ESTUDO PARA IMPLEMENTAÇÃO DE BANCOS DE CAPACITORES PARA CORREÇÃO DE FATOR DE POTÊNCIA</t>
  </si>
  <si>
    <t>ESTUDO DE VIABILIDADE PARA OPERAÇÃO DE GRUPO MOTO GERADOR EM HORÁRIO DE PONTA</t>
  </si>
  <si>
    <t>CCO</t>
  </si>
  <si>
    <t xml:space="preserve">IMPLEMENTAÇÃO DE USINA FOTOVOLTAICA </t>
  </si>
  <si>
    <t>Adesão a ata de registro de preços</t>
  </si>
  <si>
    <t>CONSTRUÇÕES DE PAIÓIS PARA ABRIGAR MATERIAIS DE FORMA SEGURA</t>
  </si>
  <si>
    <t>REFORMA DA PISCINA NO CTAN</t>
  </si>
  <si>
    <t>RDC 01/2020</t>
  </si>
  <si>
    <t>ADEQUAÇÃO DO ESPAÇO DO LABORATÓRIO DE ANATOMIA DO DEMED</t>
  </si>
  <si>
    <t xml:space="preserve">2020/2021 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</si>
  <si>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</si>
  <si>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</si>
  <si>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</si>
  <si>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</si>
  <si>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</si>
  <si>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</si>
  <si>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</si>
  <si>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</si>
  <si>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</si>
  <si>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</si>
  <si>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</si>
  <si>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Ação 16</t>
  </si>
  <si>
    <t>Ação 17</t>
  </si>
  <si>
    <t>Ação 18</t>
  </si>
  <si>
    <t>Ação 19</t>
  </si>
  <si>
    <t>Ação 20</t>
  </si>
  <si>
    <t>Ação 21</t>
  </si>
  <si>
    <t>BENEFÍCIO DO OBJETIVO SETORIAL</t>
  </si>
  <si>
    <t>Manutenção e conservação do patrimônio</t>
  </si>
  <si>
    <t>Adoção de princípios de sustentabilidade</t>
  </si>
  <si>
    <t>Melhoria da qualidade de trabalho dos servidores e colaboradores</t>
  </si>
  <si>
    <t>Aumento da segurança</t>
  </si>
  <si>
    <t>Os itens 1, 2 e 5 tiveram as licitações concluídas em 2020 e começaram a execução das obras em 2021</t>
  </si>
  <si>
    <t>O item 20 teve sua licitação concluída em 2020 e está em fase de execução da obra.</t>
  </si>
  <si>
    <t>O item 18 teve seu processo de contração concluído em 2020 e terá começará a execução em 2021.</t>
  </si>
  <si>
    <t>O item 3 não foi concluído seu processo licitatório em 2020. Com o término do exercício financeiro de 2020, estamos aguardando a possibilidade de novos recursos financeiros para execução dos projetos.</t>
  </si>
  <si>
    <t>Os itens 4 e 21 estão em fase de elaboração de projetos e demais documentos necessários a formalização do processo.</t>
  </si>
  <si>
    <t>Os itens 6 a 13 e 15 a 17 estão para estudo de prioridades de execução de acordo com a necessidade e recursos disponíveis.</t>
  </si>
  <si>
    <t>O item 14 está aguardando análise do corpo de bombeiros para confecção dos projetos e demais documentos para licitação.</t>
  </si>
  <si>
    <t>O item 19 está com os projetos prontos aguardando recurso financeiro disponível.</t>
  </si>
  <si>
    <r>
      <rPr>
        <b/>
        <sz val="36"/>
        <color indexed="58"/>
        <rFont val="Calibri"/>
        <family val="2"/>
      </rPr>
      <t>Objetivo Setorial 04:</t>
    </r>
    <r>
      <rPr>
        <b/>
        <sz val="36"/>
        <color indexed="23"/>
        <rFont val="Calibri"/>
        <family val="2"/>
      </rPr>
      <t xml:space="preserve"> </t>
    </r>
    <r>
      <rPr>
        <b/>
        <sz val="36"/>
        <color indexed="23"/>
        <rFont val="Calibri"/>
        <family val="2"/>
      </rPr>
      <t>Gestão, conservação e ampliação de áreas verdes e de convivência nos Campi da UFSJ</t>
    </r>
  </si>
  <si>
    <t>G1</t>
  </si>
  <si>
    <t>RESGATAR A COMISSÃO DE ESPAÇO FÍSICO, ATRAVÉS  DA SOLICITAÇÃO AOS CAMPI DE INDICAÇÃO DE SERVIDORES PARA COMPOSIÇÃO DAS COMISSÕES</t>
  </si>
  <si>
    <t>REALIZADO</t>
  </si>
  <si>
    <t>REUNIR AS COMISSÕES PARA PRIORIZAR AS DEMANDAS DE CADA CAMPUS</t>
  </si>
  <si>
    <t>2021/2024</t>
  </si>
  <si>
    <t>REALIZAÇÃO DE PROJETOS PARA ATENDIMENTO DAS DEMANDAS</t>
  </si>
  <si>
    <t>EXECUÇÃO DOS PROJETOS DESENVOLVIDOS</t>
  </si>
  <si>
    <t>FIRMAR PARCERIAS E CONVÊNIOS PARA OTIMIZAÇÃO DOS PROJETOS DE AMPLIAÇÃO DAS ÁREAS VERDES</t>
  </si>
  <si>
    <t>Otimização de espaços</t>
  </si>
  <si>
    <t>Melhoria do ambiente de convivência entre os usuários dos Campi</t>
  </si>
  <si>
    <t>Publicada a Portaria da UFSJ nº493/2020, que nomeia a Comissão de Espaço Físico – COESF da UFSJ.</t>
  </si>
  <si>
    <r>
      <rPr>
        <b/>
        <sz val="36"/>
        <color indexed="58"/>
        <rFont val="Calibri"/>
        <family val="2"/>
      </rPr>
      <t>Objetivo Setorial 05:</t>
    </r>
    <r>
      <rPr>
        <b/>
        <sz val="36"/>
        <color indexed="23"/>
        <rFont val="Calibri"/>
        <family val="2"/>
      </rPr>
      <t xml:space="preserve"> </t>
    </r>
    <r>
      <rPr>
        <b/>
        <sz val="36"/>
        <color indexed="23"/>
        <rFont val="Calibri"/>
        <family val="2"/>
      </rPr>
      <t>Reestruturar o Setor de Apoio Logístico</t>
    </r>
    <r>
      <rPr>
        <b/>
        <sz val="36"/>
        <color indexed="54"/>
        <rFont val="Calibri"/>
        <family val="2"/>
      </rPr>
      <t xml:space="preserve"> </t>
    </r>
  </si>
  <si>
    <t>Propor nova redação para o Resolução CONDI Nº 14, de 19 de dezembro de 2007 - Fixa normas para utilização das dependências da UFSJ e dá outras providências.</t>
  </si>
  <si>
    <t>Aumentar a equipe de servidores.</t>
  </si>
  <si>
    <t>Capacitar e qualificar os servidores.</t>
  </si>
  <si>
    <t>Implantar módulo no SIPAC para requerimento de cessão de espaço físico.</t>
  </si>
  <si>
    <t>Promover a compilação dos dados das áreas dos campi da UFSJ.</t>
  </si>
  <si>
    <t>Necessidade de contratação de estagiários para atualização de dados.</t>
  </si>
  <si>
    <t>Estabelecer critérios  e realizar a destinação final para objetos e documentos existentes na sala de Achados &amp; Perdidos.</t>
  </si>
  <si>
    <t>Otimização dos serviços prestados pelo SALOG</t>
  </si>
  <si>
    <t>A minuta de proposta de alteração da Resolução CONDI nº14, de 19 de dezembro de 2007, está em elaboração e discussão. Estamos atrasados devido a ocorrência de duas alterações da Chefia do SALOG no ano de 2020.</t>
  </si>
  <si>
    <t>Foi solicitado a PROGP, através do Memorando Eletrônico nº184/2020/DIPRE, a remoção da arquivista existente na UFSJ para o Setor de Apoio Logístico. Ainda não tivemos retorno da solicitação.</t>
  </si>
  <si>
    <t>Estamos aguardando a divulgação do edital da UFSJ para contratação de estagiários para o SALOG.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</si>
  <si>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</si>
  <si>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</si>
  <si>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</si>
  <si>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rPr>
        <sz val="18"/>
        <color indexed="58"/>
        <rFont val="Calibri"/>
        <family val="2"/>
      </rPr>
      <t xml:space="preserve">Todo risco classificado como do tipo "integridade" deverá ser </t>
    </r>
    <r>
      <rPr>
        <sz val="18"/>
        <rFont val="Calibri"/>
        <family val="2"/>
      </rPr>
      <t xml:space="preserve">reportado ao Comitê </t>
    </r>
    <r>
      <rPr>
        <sz val="18"/>
        <color indexed="58"/>
        <rFont val="Calibri"/>
        <family val="2"/>
      </rPr>
      <t>de Governança, Integridade, Gestão de Riscos e Controles Internos</t>
    </r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</si>
  <si>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</si>
  <si>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</si>
  <si>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Agente responsável pelos riscos: Pró-reitor da Pplan (exemplo)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</si>
  <si>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</si>
  <si>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</si>
  <si>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</si>
  <si>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</si>
  <si>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</si>
  <si>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</si>
  <si>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</si>
  <si>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</si>
  <si>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</si>
  <si>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</si>
  <si>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</si>
  <si>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</si>
  <si>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</si>
  <si>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</si>
  <si>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</si>
  <si>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</si>
  <si>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</si>
  <si>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</si>
  <si>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</si>
  <si>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</si>
  <si>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</si>
  <si>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</si>
  <si>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</si>
  <si>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</si>
  <si>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</si>
  <si>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</si>
  <si>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</si>
  <si>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</si>
  <si>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Não ser possível realizar as adequações e customizações</t>
  </si>
  <si>
    <t>Falta de recursos no sistema</t>
  </si>
  <si>
    <t>Impossibilidade de mudanças nos fluxos dos processos de compra</t>
  </si>
  <si>
    <t>Médio</t>
  </si>
  <si>
    <t>Negociar com a empresa E-Sig responsável pelo SIPAC as adequações e customizações necessárias</t>
  </si>
  <si>
    <t>Não ser possível reunir em um único momento todos os representantes das unidades envolvidas</t>
  </si>
  <si>
    <t>Incompatibilidade de agenda</t>
  </si>
  <si>
    <t>Atraso nas definições sobre a migração dos processos de compra</t>
  </si>
  <si>
    <t>Baixo</t>
  </si>
  <si>
    <t>Realizar mais de uma reunião em dias e horários diferentes</t>
  </si>
  <si>
    <t>Não ser possível atingir a todos os usuários</t>
  </si>
  <si>
    <t>Falta de adesão aos treinamentos por parte dos requisitantes</t>
  </si>
  <si>
    <t>Dificuldade de operacionalização das rotinas no sistema após migração</t>
  </si>
  <si>
    <t>Alto</t>
  </si>
  <si>
    <t>Criar vídeos tutoriais e manuais que possam auxiliar os requisitantes</t>
  </si>
  <si>
    <t xml:space="preserve">Baixa adesão dos setores </t>
  </si>
  <si>
    <t>Resistência em implantar novos métodos de trabalho.</t>
  </si>
  <si>
    <t xml:space="preserve">1 – Implantação parcial do submódulo "Manutenção" do SIPAC ;  2 - ausência  de uniformização  de procedimentos. </t>
  </si>
  <si>
    <t>Conscientização sobre as vantagens da uniformização do procedimento, pois o uso do submódulo  permite vincular o serviço executado à requisição de material ao Setor de Almoxarifado.</t>
  </si>
  <si>
    <t>impossibilidade de ordem tecnológica</t>
  </si>
  <si>
    <t>ausência de flexibilização do SIPAC para adequar o submódulo às especificidades da instituição.</t>
  </si>
  <si>
    <t xml:space="preserve">atendimento parcial à demanda da instituição/subaproveitamento do SIPAC. </t>
  </si>
  <si>
    <t>Ações junto ao NTINF, visando o aperfeiçoamento do sistema.</t>
  </si>
  <si>
    <t xml:space="preserve">Ações junto ao NTINF visando a criação de sistema alternativo ao SIPAC. </t>
  </si>
  <si>
    <t xml:space="preserve">Falta de disponibilidade de tempo dos servidores do setor </t>
  </si>
  <si>
    <t>Sobrecarga de trabalho</t>
  </si>
  <si>
    <t>divulgação insuficiente e precária da implantação do novo canal de solicitação de serviços.</t>
  </si>
  <si>
    <t>Acionar outros setores da UFSJ,  ligados à área de infraestrutura, para auxiliar na elaboração do manual.</t>
  </si>
  <si>
    <t xml:space="preserve">Falta de  servidores da área de engenharia/arquitetura </t>
  </si>
  <si>
    <t>Quadro reduzido de servidores técnicos da área</t>
  </si>
  <si>
    <t>Impossibilidade de efetuar a obra</t>
  </si>
  <si>
    <t>Demanda por novos servidores para o DPROB</t>
  </si>
  <si>
    <t>Elaboração junto a Reitoria das prioridades de acordo com a capacidade de mão de obra</t>
  </si>
  <si>
    <t>Falta de  servidores da área de engenharia/arquitetura</t>
  </si>
  <si>
    <t xml:space="preserve">Elaboração junto a Reitoria das prioridades de acordo com a capacidade de mão de obra </t>
  </si>
  <si>
    <t xml:space="preserve">Quadro reduzido de servidores técnicos da área </t>
  </si>
  <si>
    <t xml:space="preserve">Elaboração junto a Reitoria das prioridades de acordo com a capacidade de mão de obra  </t>
  </si>
  <si>
    <t xml:space="preserve">Falta de recursos financeiros </t>
  </si>
  <si>
    <t>Alto custo da obra</t>
  </si>
  <si>
    <t>Disponibilização de recursos financeiros</t>
  </si>
  <si>
    <t>Solicitação pela reitoria de disponibilização de recursos financeiros aos órgãos superiores</t>
  </si>
  <si>
    <t>Falta de  servidores da área de engenharia/arquitetura e falta de recursos financeiros</t>
  </si>
  <si>
    <t>Quadro reduzido de servidores técnicos da área e escassa disponibilização financeira por parte do governo</t>
  </si>
  <si>
    <t>Elaboração junto a Reitoria das prioridades de acordo com a capacidade de mão de obra e com a disponibilidade financeira</t>
  </si>
  <si>
    <t>Não aprovação da adequação proposta pelo corpo de bombeiros</t>
  </si>
  <si>
    <t>Adequação não é suficiente para atendimento das normas de segurança</t>
  </si>
  <si>
    <t>Inutilização de parte do 3º andar do CDB pelo corpo de bombeiros</t>
  </si>
  <si>
    <t xml:space="preserve">Propor novas alternativas ao corpo de bombeiros </t>
  </si>
  <si>
    <t xml:space="preserve">CONTRATAÇÃO DE LAUDO TÉCNICO DE CONFORMIDADE DOS SPDA – Sistema de Proteção contra Descargas Atmosféricas </t>
  </si>
  <si>
    <t>Falta de  servidores da área de engenharia</t>
  </si>
  <si>
    <t>Impossibilidade de efetuar os estudos</t>
  </si>
  <si>
    <t>Fornecedor não cumprir com o determinado do edital</t>
  </si>
  <si>
    <t>Falta de comprometimento</t>
  </si>
  <si>
    <t>Atraso na entrega da obra</t>
  </si>
  <si>
    <t>Acompanhamento pelos fiscais do cronograma físico financeiro</t>
  </si>
  <si>
    <t>Demora em efetuar a obra</t>
  </si>
  <si>
    <t>Falta de consenso nos campi dos servidores a serem indicados</t>
  </si>
  <si>
    <t>Vários ou nenhum servidores dispostos a participar da comissão</t>
  </si>
  <si>
    <t>Demora na formação da comissão e inícios dos trabalhos</t>
  </si>
  <si>
    <t>Reunião com os servidores</t>
  </si>
  <si>
    <t>Falta de consenso nas demandas</t>
  </si>
  <si>
    <t>Interesses divergentes dos componentes da comissão</t>
  </si>
  <si>
    <t>Demora na efetivação dos trabalhos</t>
  </si>
  <si>
    <t xml:space="preserve">Colocar as demandas em votação </t>
  </si>
  <si>
    <t>Demanda por novos servidores</t>
  </si>
  <si>
    <t>Não encontrar interessados</t>
  </si>
  <si>
    <t>Falta de contrapartida pela UFSJ</t>
  </si>
  <si>
    <t>Dificuldade na realização dos projetos</t>
  </si>
  <si>
    <t>Estudos sobre a contrapartida que a UFSJ pode oferecer</t>
  </si>
  <si>
    <t>Falta de disponibilidade de tempo dos servidores envolvidos.</t>
  </si>
  <si>
    <t>Redação desatualizada não abrangendo todas os espaços físicos da UFSJ e com valores ultrapassados.</t>
  </si>
  <si>
    <t>Ausência de regularização atual para cessão do espaço físico da UFSJ.</t>
  </si>
  <si>
    <t>Elaborar nova minuta de redação e levar à aprovação do CONDI.</t>
  </si>
  <si>
    <t>Indisponibilidade de servidores na UFSJ.</t>
  </si>
  <si>
    <t>Número escasso de servidres para serem distribuidos nos setores da UFSJ.</t>
  </si>
  <si>
    <t xml:space="preserve">Inexecução das ações necessárias para atender a todas as demandas existentes. </t>
  </si>
  <si>
    <t>Efeturar solicitação junto às Instâncias Superiores.</t>
  </si>
  <si>
    <t xml:space="preserve">Falta de disponibilidade financeira </t>
  </si>
  <si>
    <t>Falta de capacitação técnica em áreas específicas.</t>
  </si>
  <si>
    <t>Impossibilidade de efetuar algumas demandas existentes.</t>
  </si>
  <si>
    <t>Efeturar solicitação junto às Instaânicas Superiores.</t>
  </si>
  <si>
    <t>Falta de disponibilidade de tempo dos servidores envolvidos</t>
  </si>
  <si>
    <t>Sobrecarga de trabalho.</t>
  </si>
  <si>
    <t>Elaborar junto ao NTINF critérios para efetivação do módulo proposto.</t>
  </si>
  <si>
    <t>Elaborar planilhas com dados suficientes para as ações da UFSJ</t>
  </si>
  <si>
    <t>Falta de equipe técnica capacitada para formação da Comissão.</t>
  </si>
  <si>
    <t>Impossiblidade de atender às normas de políticas de gestão de documentos</t>
  </si>
  <si>
    <t>Formação de equipe com técnicos capacitados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</si>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</sst>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&quot;R$ &quot;#,##0.00"/>
    <numFmt numFmtId="181" formatCode="dd/mm/yy"/>
  </numFmts>
  <fonts count="117">
    <font>
      <sz val="11"/>
      <color indexed="58"/>
      <name val="Calibri"/>
      <family val="2"/>
    </font>
    <font>
      <sz val="10"/>
      <name val="Calibri"/>
      <family val="2"/>
    </font>
    <font>
      <sz val="16"/>
      <color indexed="58"/>
      <name val="Calibri"/>
      <family val="2"/>
    </font>
    <font>
      <sz val="14"/>
      <name val="Calibri"/>
      <family val="2"/>
    </font>
    <font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4"/>
      <color indexed="58"/>
      <name val="Calibri"/>
      <family val="2"/>
    </font>
    <font>
      <sz val="22"/>
      <color indexed="58"/>
      <name val="Calibri"/>
      <family val="2"/>
    </font>
    <font>
      <sz val="12"/>
      <color indexed="58"/>
      <name val="Arial"/>
      <family val="2"/>
    </font>
    <font>
      <b/>
      <sz val="22"/>
      <color indexed="58"/>
      <name val="Calibri"/>
      <family val="2"/>
    </font>
    <font>
      <b/>
      <sz val="18"/>
      <color indexed="58"/>
      <name val="Calibri"/>
      <family val="2"/>
    </font>
    <font>
      <b/>
      <sz val="48"/>
      <color indexed="58"/>
      <name val="Calibri"/>
      <family val="2"/>
    </font>
    <font>
      <sz val="25"/>
      <color indexed="58"/>
      <name val="Calibri"/>
      <family val="2"/>
    </font>
    <font>
      <sz val="16"/>
      <color indexed="10"/>
      <name val="Calibri"/>
      <family val="2"/>
    </font>
    <font>
      <b/>
      <sz val="36"/>
      <color indexed="58"/>
      <name val="Calibri"/>
      <family val="2"/>
    </font>
    <font>
      <b/>
      <sz val="40"/>
      <color indexed="23"/>
      <name val="Calibri"/>
      <family val="2"/>
    </font>
    <font>
      <b/>
      <sz val="72"/>
      <color indexed="54"/>
      <name val="Calibri"/>
      <family val="2"/>
    </font>
    <font>
      <b/>
      <sz val="11"/>
      <color indexed="5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sz val="26"/>
      <color indexed="58"/>
      <name val="Calibri"/>
      <family val="2"/>
    </font>
    <font>
      <sz val="18"/>
      <color indexed="54"/>
      <name val="Calibri"/>
      <family val="2"/>
    </font>
    <font>
      <sz val="22"/>
      <color indexed="54"/>
      <name val="Calibri"/>
      <family val="2"/>
    </font>
    <font>
      <sz val="18"/>
      <color indexed="8"/>
      <name val="Calibri"/>
      <family val="2"/>
    </font>
    <font>
      <b/>
      <sz val="28"/>
      <color indexed="56"/>
      <name val="Calibri"/>
      <family val="2"/>
    </font>
    <font>
      <b/>
      <sz val="26"/>
      <color indexed="62"/>
      <name val="Calibri"/>
      <family val="2"/>
    </font>
    <font>
      <b/>
      <sz val="32"/>
      <color indexed="62"/>
      <name val="Calibri"/>
      <family val="2"/>
    </font>
    <font>
      <b/>
      <sz val="24"/>
      <color indexed="58"/>
      <name val="Calibri"/>
      <family val="2"/>
    </font>
    <font>
      <b/>
      <sz val="20"/>
      <color indexed="58"/>
      <name val="Calibri"/>
      <family val="2"/>
    </font>
    <font>
      <b/>
      <sz val="26"/>
      <color indexed="54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sz val="26"/>
      <color indexed="54"/>
      <name val="Calibri"/>
      <family val="2"/>
    </font>
    <font>
      <b/>
      <u val="single"/>
      <sz val="22"/>
      <color indexed="58"/>
      <name val="Calibri"/>
      <family val="2"/>
    </font>
    <font>
      <sz val="48"/>
      <color indexed="58"/>
      <name val="Calibri"/>
      <family val="2"/>
    </font>
    <font>
      <b/>
      <sz val="24"/>
      <color indexed="52"/>
      <name val="Calibri"/>
      <family val="2"/>
    </font>
    <font>
      <sz val="11"/>
      <color indexed="52"/>
      <name val="Calibri"/>
      <family val="2"/>
    </font>
    <font>
      <b/>
      <sz val="20"/>
      <color indexed="52"/>
      <name val="Calibri"/>
      <family val="2"/>
    </font>
    <font>
      <b/>
      <sz val="28"/>
      <color indexed="54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24"/>
      <color indexed="58"/>
      <name val="Calibri"/>
      <family val="2"/>
    </font>
    <font>
      <b/>
      <sz val="26"/>
      <color indexed="8"/>
      <name val="Calibri"/>
      <family val="2"/>
    </font>
    <font>
      <sz val="22"/>
      <color indexed="8"/>
      <name val="Calibri"/>
      <family val="2"/>
    </font>
    <font>
      <sz val="20"/>
      <color indexed="10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62"/>
      <name val="Calibri"/>
      <family val="2"/>
    </font>
    <font>
      <b/>
      <sz val="12"/>
      <name val="Calibri"/>
      <family val="2"/>
    </font>
    <font>
      <sz val="14"/>
      <color indexed="58"/>
      <name val="Arial"/>
      <family val="2"/>
    </font>
    <font>
      <sz val="48"/>
      <color indexed="10"/>
      <name val="Arial"/>
      <family val="2"/>
    </font>
    <font>
      <b/>
      <sz val="26"/>
      <color indexed="54"/>
      <name val="Arial"/>
      <family val="2"/>
    </font>
    <font>
      <sz val="16"/>
      <color indexed="58"/>
      <name val="Arial"/>
      <family val="2"/>
    </font>
    <font>
      <b/>
      <sz val="12"/>
      <color indexed="58"/>
      <name val="Arial"/>
      <family val="2"/>
    </font>
    <font>
      <b/>
      <sz val="28"/>
      <color indexed="58"/>
      <name val="Arial"/>
      <family val="2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4"/>
      <color indexed="58"/>
      <name val="Arial"/>
      <family val="2"/>
    </font>
    <font>
      <b/>
      <sz val="14"/>
      <color indexed="60"/>
      <name val="Arial"/>
      <family val="2"/>
    </font>
    <font>
      <sz val="20"/>
      <color indexed="58"/>
      <name val="Arial"/>
      <family val="2"/>
    </font>
    <font>
      <u val="single"/>
      <sz val="2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55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8"/>
      <name val="Calibri"/>
      <family val="2"/>
    </font>
    <font>
      <b/>
      <sz val="36"/>
      <color indexed="23"/>
      <name val="Calibri"/>
      <family val="2"/>
    </font>
    <font>
      <b/>
      <sz val="36"/>
      <color indexed="54"/>
      <name val="Calibri"/>
      <family val="2"/>
    </font>
    <font>
      <b/>
      <sz val="22"/>
      <color indexed="8"/>
      <name val="Calibri"/>
      <family val="2"/>
    </font>
    <font>
      <sz val="10"/>
      <color indexed="8"/>
      <name val="Segoe UI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8" fillId="0" borderId="0" applyFill="0" applyBorder="0" applyAlignment="0" applyProtection="0"/>
    <xf numFmtId="177" fontId="68" fillId="0" borderId="0" applyFill="0" applyBorder="0" applyAlignment="0" applyProtection="0"/>
    <xf numFmtId="0" fontId="98" fillId="2" borderId="0" applyNumberFormat="0" applyBorder="0" applyAlignment="0" applyProtection="0"/>
    <xf numFmtId="9" fontId="0" fillId="0" borderId="0" applyFill="0" applyBorder="0" applyAlignment="0" applyProtection="0"/>
    <xf numFmtId="0" fontId="99" fillId="0" borderId="1" applyNumberFormat="0" applyFill="0" applyAlignment="0" applyProtection="0"/>
    <xf numFmtId="0" fontId="100" fillId="3" borderId="2" applyNumberFormat="0" applyAlignment="0" applyProtection="0"/>
    <xf numFmtId="178" fontId="68" fillId="0" borderId="0" applyFill="0" applyBorder="0" applyAlignment="0" applyProtection="0"/>
    <xf numFmtId="0" fontId="98" fillId="4" borderId="0" applyNumberFormat="0" applyBorder="0" applyAlignment="0" applyProtection="0"/>
    <xf numFmtId="179" fontId="68" fillId="0" borderId="0" applyFill="0" applyBorder="0" applyAlignment="0" applyProtection="0"/>
    <xf numFmtId="0" fontId="10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8" fillId="5" borderId="0" applyNumberFormat="0" applyBorder="0" applyAlignment="0" applyProtection="0"/>
    <xf numFmtId="0" fontId="0" fillId="6" borderId="3" applyNumberFormat="0" applyFont="0" applyAlignment="0" applyProtection="0"/>
    <xf numFmtId="0" fontId="98" fillId="7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8" borderId="0" applyNumberFormat="0" applyBorder="0" applyAlignment="0" applyProtection="0"/>
    <xf numFmtId="0" fontId="106" fillId="0" borderId="4" applyNumberFormat="0" applyFill="0" applyAlignment="0" applyProtection="0"/>
    <xf numFmtId="0" fontId="105" fillId="9" borderId="0" applyNumberFormat="0" applyBorder="0" applyAlignment="0" applyProtection="0"/>
    <xf numFmtId="0" fontId="107" fillId="0" borderId="5" applyNumberFormat="0" applyFill="0" applyAlignment="0" applyProtection="0"/>
    <xf numFmtId="0" fontId="105" fillId="10" borderId="0" applyNumberFormat="0" applyBorder="0" applyAlignment="0" applyProtection="0"/>
    <xf numFmtId="0" fontId="108" fillId="0" borderId="6" applyNumberFormat="0" applyFill="0" applyAlignment="0" applyProtection="0"/>
    <xf numFmtId="0" fontId="105" fillId="11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2" borderId="7" applyNumberFormat="0" applyAlignment="0" applyProtection="0"/>
    <xf numFmtId="0" fontId="110" fillId="13" borderId="8" applyNumberFormat="0" applyAlignment="0" applyProtection="0"/>
    <xf numFmtId="0" fontId="111" fillId="13" borderId="7" applyNumberFormat="0" applyAlignment="0" applyProtection="0"/>
    <xf numFmtId="0" fontId="112" fillId="0" borderId="9" applyNumberFormat="0" applyFill="0" applyAlignment="0" applyProtection="0"/>
    <xf numFmtId="0" fontId="98" fillId="14" borderId="0" applyNumberFormat="0" applyBorder="0" applyAlignment="0" applyProtection="0"/>
    <xf numFmtId="0" fontId="113" fillId="15" borderId="0" applyNumberFormat="0" applyBorder="0" applyAlignment="0" applyProtection="0"/>
    <xf numFmtId="0" fontId="114" fillId="16" borderId="0" applyNumberFormat="0" applyBorder="0" applyAlignment="0" applyProtection="0"/>
    <xf numFmtId="0" fontId="115" fillId="17" borderId="0" applyNumberFormat="0" applyBorder="0" applyAlignment="0" applyProtection="0"/>
    <xf numFmtId="0" fontId="98" fillId="18" borderId="0" applyNumberFormat="0" applyBorder="0" applyAlignment="0" applyProtection="0"/>
    <xf numFmtId="0" fontId="105" fillId="19" borderId="0" applyNumberFormat="0" applyBorder="0" applyAlignment="0" applyProtection="0"/>
    <xf numFmtId="0" fontId="98" fillId="20" borderId="0" applyNumberFormat="0" applyBorder="0" applyAlignment="0" applyProtection="0"/>
    <xf numFmtId="0" fontId="105" fillId="21" borderId="0" applyNumberFormat="0" applyBorder="0" applyAlignment="0" applyProtection="0"/>
    <xf numFmtId="0" fontId="98" fillId="22" borderId="0" applyNumberFormat="0" applyBorder="0" applyAlignment="0" applyProtection="0"/>
    <xf numFmtId="0" fontId="105" fillId="23" borderId="0" applyNumberFormat="0" applyBorder="0" applyAlignment="0" applyProtection="0"/>
    <xf numFmtId="0" fontId="98" fillId="24" borderId="0" applyNumberFormat="0" applyBorder="0" applyAlignment="0" applyProtection="0"/>
    <xf numFmtId="0" fontId="105" fillId="25" borderId="0" applyNumberFormat="0" applyBorder="0" applyAlignment="0" applyProtection="0"/>
    <xf numFmtId="0" fontId="98" fillId="26" borderId="0" applyNumberFormat="0" applyBorder="0" applyAlignment="0" applyProtection="0"/>
    <xf numFmtId="0" fontId="105" fillId="27" borderId="0" applyNumberFormat="0" applyBorder="0" applyAlignment="0" applyProtection="0"/>
    <xf numFmtId="0" fontId="98" fillId="28" borderId="0" applyNumberFormat="0" applyBorder="0" applyAlignment="0" applyProtection="0"/>
    <xf numFmtId="0" fontId="105" fillId="29" borderId="0" applyNumberFormat="0" applyBorder="0" applyAlignment="0" applyProtection="0"/>
    <xf numFmtId="0" fontId="98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justify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justify" vertical="center" wrapText="1"/>
    </xf>
    <xf numFmtId="0" fontId="11" fillId="33" borderId="2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3" fillId="33" borderId="26" xfId="0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NumberFormat="1" applyFont="1" applyFill="1" applyBorder="1" applyAlignment="1">
      <alignment horizontal="center" vertical="center" wrapText="1"/>
    </xf>
    <xf numFmtId="0" fontId="13" fillId="33" borderId="28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3" fillId="33" borderId="30" xfId="0" applyNumberFormat="1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center" vertical="center"/>
    </xf>
    <xf numFmtId="0" fontId="13" fillId="33" borderId="3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9" fontId="17" fillId="33" borderId="10" xfId="18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>
      <alignment horizontal="center" vertical="center"/>
    </xf>
    <xf numFmtId="9" fontId="17" fillId="33" borderId="10" xfId="18" applyFont="1" applyFill="1" applyBorder="1" applyAlignment="1" applyProtection="1">
      <alignment horizontal="center" vertical="center"/>
      <protection/>
    </xf>
    <xf numFmtId="9" fontId="7" fillId="33" borderId="10" xfId="18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0" fillId="0" borderId="32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 readingOrder="1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justify" vertical="center" wrapText="1"/>
    </xf>
    <xf numFmtId="1" fontId="29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justify" wrapText="1" readingOrder="1"/>
    </xf>
    <xf numFmtId="0" fontId="30" fillId="33" borderId="10" xfId="0" applyFont="1" applyFill="1" applyBorder="1" applyAlignment="1">
      <alignment horizontal="justify" wrapText="1" readingOrder="1"/>
    </xf>
    <xf numFmtId="0" fontId="30" fillId="33" borderId="1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right"/>
    </xf>
    <xf numFmtId="0" fontId="17" fillId="33" borderId="25" xfId="0" applyFont="1" applyFill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6" fillId="33" borderId="3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16" fillId="33" borderId="32" xfId="0" applyFont="1" applyFill="1" applyBorder="1" applyAlignment="1">
      <alignment/>
    </xf>
    <xf numFmtId="0" fontId="16" fillId="33" borderId="32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left"/>
    </xf>
    <xf numFmtId="58" fontId="32" fillId="33" borderId="0" xfId="0" applyNumberFormat="1" applyFont="1" applyFill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9" fontId="36" fillId="35" borderId="1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/>
    </xf>
    <xf numFmtId="0" fontId="37" fillId="35" borderId="25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/>
    </xf>
    <xf numFmtId="180" fontId="38" fillId="35" borderId="25" xfId="0" applyNumberFormat="1" applyFont="1" applyFill="1" applyBorder="1" applyAlignment="1">
      <alignment horizontal="center" vertical="center" wrapText="1"/>
    </xf>
    <xf numFmtId="180" fontId="39" fillId="35" borderId="10" xfId="0" applyNumberFormat="1" applyFont="1" applyFill="1" applyBorder="1" applyAlignment="1">
      <alignment horizontal="center" vertical="center"/>
    </xf>
    <xf numFmtId="46" fontId="16" fillId="33" borderId="10" xfId="0" applyNumberFormat="1" applyFont="1" applyFill="1" applyBorder="1" applyAlignment="1">
      <alignment horizontal="left" vertical="top" wrapText="1"/>
    </xf>
    <xf numFmtId="180" fontId="39" fillId="35" borderId="15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180" fontId="37" fillId="35" borderId="29" xfId="0" applyNumberFormat="1" applyFont="1" applyFill="1" applyBorder="1" applyAlignment="1">
      <alignment horizontal="center" vertical="center"/>
    </xf>
    <xf numFmtId="180" fontId="36" fillId="35" borderId="1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 textRotation="90" wrapText="1"/>
    </xf>
    <xf numFmtId="0" fontId="35" fillId="33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 wrapText="1"/>
    </xf>
    <xf numFmtId="0" fontId="32" fillId="34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35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9" fontId="44" fillId="33" borderId="0" xfId="0" applyNumberFormat="1" applyFont="1" applyFill="1" applyBorder="1" applyAlignment="1">
      <alignment horizontal="center" vertical="center"/>
    </xf>
    <xf numFmtId="9" fontId="36" fillId="34" borderId="10" xfId="18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>
      <alignment horizontal="center" vertical="center" wrapText="1"/>
    </xf>
    <xf numFmtId="9" fontId="36" fillId="33" borderId="0" xfId="18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80" fontId="45" fillId="34" borderId="1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180" fontId="45" fillId="33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9" fontId="37" fillId="34" borderId="10" xfId="18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>
      <alignment horizontal="center" vertical="center" wrapText="1"/>
    </xf>
    <xf numFmtId="9" fontId="36" fillId="34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34" fillId="34" borderId="29" xfId="0" applyFont="1" applyFill="1" applyBorder="1" applyAlignment="1">
      <alignment horizontal="center" wrapText="1"/>
    </xf>
    <xf numFmtId="0" fontId="32" fillId="36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4" fontId="3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left"/>
    </xf>
    <xf numFmtId="0" fontId="48" fillId="37" borderId="20" xfId="0" applyFont="1" applyFill="1" applyBorder="1" applyAlignment="1">
      <alignment horizontal="left" wrapText="1"/>
    </xf>
    <xf numFmtId="0" fontId="48" fillId="37" borderId="35" xfId="0" applyFont="1" applyFill="1" applyBorder="1" applyAlignment="1">
      <alignment horizontal="left" wrapText="1"/>
    </xf>
    <xf numFmtId="0" fontId="48" fillId="37" borderId="15" xfId="0" applyFont="1" applyFill="1" applyBorder="1" applyAlignment="1">
      <alignment horizontal="left" vertical="center" wrapText="1"/>
    </xf>
    <xf numFmtId="0" fontId="0" fillId="37" borderId="14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49" fillId="38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left" vertical="center" wrapText="1" readingOrder="1"/>
    </xf>
    <xf numFmtId="0" fontId="29" fillId="33" borderId="12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58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80" fontId="39" fillId="35" borderId="22" xfId="0" applyNumberFormat="1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left" vertical="center" wrapText="1"/>
    </xf>
    <xf numFmtId="0" fontId="48" fillId="37" borderId="22" xfId="0" applyFont="1" applyFill="1" applyBorder="1" applyAlignment="1">
      <alignment horizontal="center" vertical="center" wrapText="1"/>
    </xf>
    <xf numFmtId="58" fontId="29" fillId="33" borderId="10" xfId="0" applyNumberFormat="1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2" fillId="0" borderId="36" xfId="0" applyFont="1" applyBorder="1" applyAlignment="1">
      <alignment/>
    </xf>
    <xf numFmtId="0" fontId="53" fillId="0" borderId="36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fill" vertical="top" wrapText="1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5" fillId="39" borderId="10" xfId="0" applyFont="1" applyFill="1" applyBorder="1" applyAlignment="1">
      <alignment horizontal="left" wrapText="1"/>
    </xf>
    <xf numFmtId="0" fontId="13" fillId="0" borderId="36" xfId="0" applyFont="1" applyBorder="1" applyAlignment="1">
      <alignment vertical="center"/>
    </xf>
    <xf numFmtId="0" fontId="3" fillId="0" borderId="36" xfId="0" applyFont="1" applyFill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181" fontId="4" fillId="0" borderId="0" xfId="0" applyNumberFormat="1" applyFont="1" applyAlignment="1">
      <alignment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justify" vertical="center"/>
    </xf>
    <xf numFmtId="0" fontId="59" fillId="0" borderId="26" xfId="0" applyFont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justify" vertical="center"/>
    </xf>
    <xf numFmtId="0" fontId="59" fillId="0" borderId="26" xfId="0" applyFont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5" fillId="33" borderId="21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center" wrapText="1"/>
    </xf>
    <xf numFmtId="0" fontId="67" fillId="33" borderId="0" xfId="25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4">
    <dxf>
      <font>
        <b val="0"/>
        <sz val="11"/>
        <color rgb="FF0033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33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33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3300"/>
      </font>
      <fill>
        <patternFill patternType="solid">
          <fgColor rgb="FF008080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B5E9B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1" name="TextBox 71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2" name="TextBox 72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3" name="TextBox 73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4" name="TextBox 74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5" name="TextBox 75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6" name="TextBox 76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1181100</xdr:colOff>
      <xdr:row>18</xdr:row>
      <xdr:rowOff>276225</xdr:rowOff>
    </xdr:to>
    <xdr:sp fLocksText="0">
      <xdr:nvSpPr>
        <xdr:cNvPr id="7" name="TextBox 77" hidden="1"/>
        <xdr:cNvSpPr txBox="1">
          <a:spLocks noChangeArrowheads="1"/>
        </xdr:cNvSpPr>
      </xdr:nvSpPr>
      <xdr:spPr>
        <a:xfrm>
          <a:off x="371475" y="190500"/>
          <a:ext cx="13744575" cy="14363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64</xdr:row>
      <xdr:rowOff>190500</xdr:rowOff>
    </xdr:from>
    <xdr:to>
      <xdr:col>1</xdr:col>
      <xdr:colOff>438150</xdr:colOff>
      <xdr:row>65</xdr:row>
      <xdr:rowOff>342900</xdr:rowOff>
    </xdr:to>
    <xdr:sp>
      <xdr:nvSpPr>
        <xdr:cNvPr id="8" name="AutoShape 78"/>
        <xdr:cNvSpPr>
          <a:spLocks/>
        </xdr:cNvSpPr>
      </xdr:nvSpPr>
      <xdr:spPr>
        <a:xfrm rot="16200000" flipH="1" flipV="1">
          <a:off x="200025" y="54454425"/>
          <a:ext cx="609600" cy="476250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69</xdr:row>
      <xdr:rowOff>38100</xdr:rowOff>
    </xdr:from>
    <xdr:to>
      <xdr:col>1</xdr:col>
      <xdr:colOff>504825</xdr:colOff>
      <xdr:row>70</xdr:row>
      <xdr:rowOff>352425</xdr:rowOff>
    </xdr:to>
    <xdr:sp>
      <xdr:nvSpPr>
        <xdr:cNvPr id="9" name="AutoShape 79"/>
        <xdr:cNvSpPr>
          <a:spLocks/>
        </xdr:cNvSpPr>
      </xdr:nvSpPr>
      <xdr:spPr>
        <a:xfrm rot="16200000" flipH="1" flipV="1">
          <a:off x="276225" y="57673875"/>
          <a:ext cx="600075" cy="50482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6"/>
  <sheetViews>
    <sheetView zoomScale="80" zoomScaleNormal="80" zoomScaleSheetLayoutView="100" workbookViewId="0" topLeftCell="A25">
      <selection activeCell="C29" sqref="C29"/>
    </sheetView>
  </sheetViews>
  <sheetFormatPr defaultColWidth="124.00390625" defaultRowHeight="15"/>
  <cols>
    <col min="1" max="1" width="7.421875" style="244" customWidth="1"/>
    <col min="2" max="2" width="32.00390625" style="244" customWidth="1"/>
    <col min="3" max="3" width="132.00390625" style="244" customWidth="1"/>
    <col min="4" max="4" width="18.00390625" style="244" customWidth="1"/>
    <col min="5" max="16384" width="124.00390625" style="244" customWidth="1"/>
  </cols>
  <sheetData>
    <row r="2" spans="2:3" ht="54" customHeight="1">
      <c r="B2" s="245" t="s">
        <v>0</v>
      </c>
      <c r="C2" s="245"/>
    </row>
    <row r="4" ht="34.5">
      <c r="B4" s="246" t="s">
        <v>1</v>
      </c>
    </row>
    <row r="5" spans="2:3" ht="115.5" customHeight="1">
      <c r="B5" s="247" t="s">
        <v>2</v>
      </c>
      <c r="C5" s="247"/>
    </row>
    <row r="6" spans="2:3" ht="35.25" customHeight="1">
      <c r="B6" s="248"/>
      <c r="C6" s="248"/>
    </row>
    <row r="7" ht="34.5">
      <c r="B7" s="246" t="s">
        <v>3</v>
      </c>
    </row>
    <row r="8" spans="2:3" ht="107.25" customHeight="1">
      <c r="B8" s="247" t="s">
        <v>4</v>
      </c>
      <c r="C8" s="247"/>
    </row>
    <row r="9" ht="52.5" customHeight="1">
      <c r="B9" s="249"/>
    </row>
    <row r="10" ht="34.5">
      <c r="B10" s="246" t="s">
        <v>5</v>
      </c>
    </row>
    <row r="11" spans="2:3" ht="34.5" customHeight="1">
      <c r="B11" s="250" t="s">
        <v>6</v>
      </c>
      <c r="C11" s="250"/>
    </row>
    <row r="15" ht="18">
      <c r="B15" s="244" t="s">
        <v>7</v>
      </c>
    </row>
    <row r="19" spans="2:3" ht="30" customHeight="1">
      <c r="B19" s="251" t="s">
        <v>8</v>
      </c>
      <c r="C19" s="251"/>
    </row>
    <row r="20" spans="2:3" ht="18">
      <c r="B20" s="252"/>
      <c r="C20" s="252"/>
    </row>
    <row r="21" spans="2:3" ht="18">
      <c r="B21" s="252"/>
      <c r="C21" s="252"/>
    </row>
    <row r="22" spans="2:3" ht="33.75" customHeight="1">
      <c r="B22" s="253" t="s">
        <v>9</v>
      </c>
      <c r="C22" s="254" t="s">
        <v>10</v>
      </c>
    </row>
    <row r="23" spans="2:3" ht="30" customHeight="1">
      <c r="B23" s="255" t="s">
        <v>11</v>
      </c>
      <c r="C23" s="256" t="s">
        <v>12</v>
      </c>
    </row>
    <row r="24" spans="2:3" ht="30" customHeight="1">
      <c r="B24" s="255"/>
      <c r="C24" s="257" t="s">
        <v>13</v>
      </c>
    </row>
    <row r="25" spans="2:3" ht="54" customHeight="1">
      <c r="B25" s="255"/>
      <c r="C25" s="257" t="s">
        <v>14</v>
      </c>
    </row>
    <row r="26" spans="2:3" ht="50.25" customHeight="1">
      <c r="B26" s="255"/>
      <c r="C26" s="257" t="s">
        <v>15</v>
      </c>
    </row>
    <row r="27" spans="2:3" ht="58.5" customHeight="1">
      <c r="B27" s="255"/>
      <c r="C27" s="258" t="s">
        <v>16</v>
      </c>
    </row>
    <row r="28" spans="2:3" ht="30" customHeight="1">
      <c r="B28" s="253" t="s">
        <v>17</v>
      </c>
      <c r="C28" s="259" t="s">
        <v>18</v>
      </c>
    </row>
    <row r="29" spans="2:3" ht="27.75" customHeight="1">
      <c r="B29" s="260" t="s">
        <v>19</v>
      </c>
      <c r="C29" s="261" t="s">
        <v>20</v>
      </c>
    </row>
    <row r="30" spans="2:3" ht="47.25" customHeight="1">
      <c r="B30" s="260"/>
      <c r="C30" s="262" t="s">
        <v>21</v>
      </c>
    </row>
    <row r="31" spans="2:3" ht="29.25" customHeight="1">
      <c r="B31" s="260"/>
      <c r="C31" s="262" t="s">
        <v>22</v>
      </c>
    </row>
    <row r="32" spans="2:3" ht="41.25" customHeight="1">
      <c r="B32" s="260"/>
      <c r="C32" s="262" t="s">
        <v>23</v>
      </c>
    </row>
    <row r="33" spans="2:3" ht="35.25" customHeight="1">
      <c r="B33" s="260"/>
      <c r="C33" s="263" t="s">
        <v>24</v>
      </c>
    </row>
    <row r="67" ht="18" customHeight="1"/>
    <row r="74" spans="2:3" ht="18">
      <c r="B74" s="264"/>
      <c r="C74" s="264"/>
    </row>
    <row r="75" spans="2:3" ht="18">
      <c r="B75" s="264"/>
      <c r="C75" s="264"/>
    </row>
    <row r="76" ht="31.5">
      <c r="B76" s="265"/>
    </row>
  </sheetData>
  <sheetProtection selectLockedCells="1" selectUnlockedCells="1"/>
  <mergeCells count="8">
    <mergeCell ref="B2:C2"/>
    <mergeCell ref="B5:C5"/>
    <mergeCell ref="B8:C8"/>
    <mergeCell ref="B11:C11"/>
    <mergeCell ref="B19:C19"/>
    <mergeCell ref="B23:B27"/>
    <mergeCell ref="B29:B33"/>
    <mergeCell ref="B74:C7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5:F10"/>
  <sheetViews>
    <sheetView zoomScale="80" zoomScaleNormal="80" zoomScaleSheetLayoutView="100" workbookViewId="0" topLeftCell="A1">
      <selection activeCell="K41" sqref="K41"/>
    </sheetView>
  </sheetViews>
  <sheetFormatPr defaultColWidth="8.8515625" defaultRowHeight="15"/>
  <sheetData>
    <row r="5" ht="15">
      <c r="D5">
        <v>1</v>
      </c>
    </row>
    <row r="6" spans="2:4" ht="15">
      <c r="B6" s="1" t="s">
        <v>383</v>
      </c>
      <c r="D6">
        <v>2</v>
      </c>
    </row>
    <row r="7" spans="2:4" ht="15">
      <c r="B7" s="1" t="s">
        <v>384</v>
      </c>
      <c r="D7">
        <v>3</v>
      </c>
    </row>
    <row r="8" spans="2:6" ht="15">
      <c r="B8" s="1" t="s">
        <v>385</v>
      </c>
      <c r="D8">
        <v>4</v>
      </c>
      <c r="F8">
        <v>1</v>
      </c>
    </row>
    <row r="9" spans="2:6" ht="15">
      <c r="B9" s="1" t="s">
        <v>386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InputMessage="1" showErrorMessage="1" sqref="B6:B9">
      <formula1>0</formula1>
      <formula2>0</formula2>
    </dataValidation>
    <dataValidation type="list" allowBlank="1" showInputMessage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="110" zoomScaleNormal="110" workbookViewId="0" topLeftCell="A19">
      <selection activeCell="C16" sqref="C16"/>
    </sheetView>
  </sheetViews>
  <sheetFormatPr defaultColWidth="14.421875" defaultRowHeight="15"/>
  <cols>
    <col min="1" max="1" width="8.8515625" style="97" customWidth="1"/>
    <col min="2" max="2" width="59.421875" style="97" customWidth="1"/>
    <col min="3" max="3" width="50.28125" style="97" customWidth="1"/>
    <col min="4" max="4" width="10.421875" style="97" customWidth="1"/>
    <col min="5" max="5" width="15.421875" style="222" customWidth="1"/>
    <col min="6" max="6" width="8.8515625" style="97" customWidth="1"/>
    <col min="7" max="26" width="8.00390625" style="97" customWidth="1"/>
    <col min="27" max="16384" width="14.421875" style="97" customWidth="1"/>
  </cols>
  <sheetData>
    <row r="1" spans="1:26" ht="18.75" customHeight="1">
      <c r="A1" s="223"/>
      <c r="B1" s="223"/>
      <c r="C1" s="223"/>
      <c r="D1" s="223"/>
      <c r="E1" s="224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ht="18.75" customHeight="1">
      <c r="A2" s="223"/>
      <c r="B2" s="225" t="s">
        <v>25</v>
      </c>
      <c r="C2" s="225"/>
      <c r="D2" s="223"/>
      <c r="E2" s="224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26" ht="18.75" customHeight="1">
      <c r="A3" s="223"/>
      <c r="B3" s="223"/>
      <c r="C3" s="223"/>
      <c r="D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</row>
    <row r="4" spans="1:26" ht="18.75" customHeight="1">
      <c r="A4" s="223"/>
      <c r="B4" s="226" t="s">
        <v>26</v>
      </c>
      <c r="C4" s="227" t="s">
        <v>27</v>
      </c>
      <c r="D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ht="18.75" customHeight="1">
      <c r="A5" s="223"/>
      <c r="B5" s="226" t="s">
        <v>28</v>
      </c>
      <c r="C5" s="227" t="s">
        <v>29</v>
      </c>
      <c r="D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223"/>
      <c r="B6" s="226" t="s">
        <v>30</v>
      </c>
      <c r="C6" s="227" t="s">
        <v>29</v>
      </c>
      <c r="D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8.75" customHeight="1">
      <c r="A7" s="223"/>
      <c r="B7" s="226" t="s">
        <v>31</v>
      </c>
      <c r="C7" s="227" t="s">
        <v>32</v>
      </c>
      <c r="D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2:3" ht="18.75" customHeight="1">
      <c r="B8" s="97" t="s">
        <v>33</v>
      </c>
      <c r="C8" s="228" t="s">
        <v>34</v>
      </c>
    </row>
    <row r="9" spans="1:26" ht="18.75" customHeight="1">
      <c r="A9" s="223"/>
      <c r="B9" s="223"/>
      <c r="C9" s="223"/>
      <c r="D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</row>
    <row r="10" spans="1:26" ht="18.75" customHeight="1">
      <c r="A10" s="223"/>
      <c r="B10" s="223"/>
      <c r="C10" s="223"/>
      <c r="D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</row>
    <row r="11" spans="1:26" ht="18.75" customHeight="1">
      <c r="A11" s="223"/>
      <c r="B11" s="223"/>
      <c r="C11" s="223"/>
      <c r="D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</row>
    <row r="12" spans="1:26" ht="18.75" customHeight="1">
      <c r="A12" s="223"/>
      <c r="B12" s="226" t="s">
        <v>35</v>
      </c>
      <c r="C12" s="223"/>
      <c r="D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</row>
    <row r="13" spans="1:26" ht="18.75" customHeight="1">
      <c r="A13" s="223"/>
      <c r="B13" s="229" t="s">
        <v>36</v>
      </c>
      <c r="C13" s="229" t="s">
        <v>37</v>
      </c>
      <c r="D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</row>
    <row r="14" spans="1:26" ht="57" customHeight="1">
      <c r="A14" s="223"/>
      <c r="B14" s="230" t="s">
        <v>38</v>
      </c>
      <c r="C14" s="231" t="s">
        <v>39</v>
      </c>
      <c r="D14" s="223"/>
      <c r="E14" s="224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</row>
    <row r="15" spans="1:26" ht="64.5" customHeight="1">
      <c r="A15" s="223"/>
      <c r="B15" s="231" t="s">
        <v>40</v>
      </c>
      <c r="C15" s="231" t="s">
        <v>41</v>
      </c>
      <c r="D15" s="223"/>
      <c r="E15" s="224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</row>
    <row r="16" spans="1:26" ht="39" customHeight="1">
      <c r="A16" s="223"/>
      <c r="B16" s="232"/>
      <c r="C16" s="232"/>
      <c r="D16" s="223"/>
      <c r="E16" s="224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</row>
    <row r="17" spans="1:26" ht="18.75" customHeight="1">
      <c r="A17" s="223"/>
      <c r="B17" s="225" t="s">
        <v>42</v>
      </c>
      <c r="C17" s="225"/>
      <c r="D17" s="223"/>
      <c r="E17" s="224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</row>
    <row r="18" spans="1:26" s="96" customFormat="1" ht="18.75" customHeight="1">
      <c r="A18" s="233"/>
      <c r="B18" s="234"/>
      <c r="C18" s="235"/>
      <c r="D18" s="233"/>
      <c r="E18" s="236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</row>
    <row r="19" spans="1:26" ht="18.75" customHeight="1">
      <c r="A19" s="223"/>
      <c r="B19" s="237" t="s">
        <v>43</v>
      </c>
      <c r="C19" s="237"/>
      <c r="D19" s="223"/>
      <c r="E19" s="224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</row>
    <row r="20" spans="1:26" ht="46.5" customHeight="1">
      <c r="A20" s="223"/>
      <c r="B20" s="237"/>
      <c r="C20" s="237"/>
      <c r="D20" s="223"/>
      <c r="E20" s="224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</row>
    <row r="21" spans="1:26" s="96" customFormat="1" ht="18.75" customHeight="1">
      <c r="A21" s="233"/>
      <c r="B21" s="234"/>
      <c r="C21" s="235"/>
      <c r="D21" s="233"/>
      <c r="E21" s="236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35.25" customHeight="1">
      <c r="A22" s="223"/>
      <c r="B22" s="238" t="s">
        <v>44</v>
      </c>
      <c r="C22" s="238" t="s">
        <v>45</v>
      </c>
      <c r="D22" s="223"/>
      <c r="E22" s="224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</row>
    <row r="23" spans="1:26" ht="75.75" customHeight="1">
      <c r="A23" s="223"/>
      <c r="B23" s="239" t="s">
        <v>46</v>
      </c>
      <c r="C23" s="240" t="s">
        <v>21</v>
      </c>
      <c r="D23" s="223"/>
      <c r="E23" s="224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</row>
    <row r="24" spans="1:26" ht="76.5" customHeight="1">
      <c r="A24" s="223"/>
      <c r="B24" s="241" t="s">
        <v>47</v>
      </c>
      <c r="C24" s="240" t="s">
        <v>21</v>
      </c>
      <c r="D24" s="223"/>
      <c r="E24" s="224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</row>
    <row r="25" spans="1:26" ht="83.25" customHeight="1">
      <c r="A25" s="223"/>
      <c r="B25" s="241" t="s">
        <v>48</v>
      </c>
      <c r="C25" s="240" t="s">
        <v>21</v>
      </c>
      <c r="D25" s="223"/>
      <c r="E25" s="224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</row>
    <row r="26" spans="1:26" ht="56.25">
      <c r="A26" s="223"/>
      <c r="B26" s="241" t="s">
        <v>49</v>
      </c>
      <c r="C26" s="240" t="s">
        <v>20</v>
      </c>
      <c r="D26" s="223"/>
      <c r="E26" s="224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</row>
    <row r="27" spans="1:26" ht="93.75">
      <c r="A27" s="223"/>
      <c r="B27" s="241" t="s">
        <v>50</v>
      </c>
      <c r="C27" s="242" t="s">
        <v>21</v>
      </c>
      <c r="D27" s="223"/>
      <c r="E27" s="224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</row>
    <row r="28" spans="1:26" ht="18.75" customHeight="1">
      <c r="A28" s="223"/>
      <c r="B28" s="243"/>
      <c r="C28" s="223"/>
      <c r="D28" s="223"/>
      <c r="E28" s="224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</row>
    <row r="29" spans="1:26" ht="18.75" customHeight="1">
      <c r="A29" s="223"/>
      <c r="B29" s="223"/>
      <c r="C29" s="223"/>
      <c r="D29" s="223"/>
      <c r="E29" s="224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6" ht="18.75" customHeight="1">
      <c r="A30" s="223"/>
      <c r="D30" s="223"/>
      <c r="E30" s="224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</row>
    <row r="31" spans="1:26" ht="39" customHeight="1">
      <c r="A31" s="223"/>
      <c r="D31" s="223"/>
      <c r="E31" s="224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</row>
    <row r="32" spans="1:26" ht="18.75" customHeight="1">
      <c r="A32" s="223"/>
      <c r="B32" s="223"/>
      <c r="C32" s="223"/>
      <c r="D32" s="223"/>
      <c r="E32" s="224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</row>
    <row r="33" spans="1:26" ht="18.75" customHeight="1">
      <c r="A33" s="223"/>
      <c r="B33" s="223"/>
      <c r="C33" s="223"/>
      <c r="D33" s="223"/>
      <c r="E33" s="224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  <row r="34" spans="1:26" ht="18.75" customHeight="1">
      <c r="A34" s="223"/>
      <c r="B34" s="223"/>
      <c r="C34" s="223"/>
      <c r="D34" s="223"/>
      <c r="E34" s="224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</row>
    <row r="35" spans="1:26" ht="18.75" customHeight="1">
      <c r="A35" s="223"/>
      <c r="B35" s="223"/>
      <c r="C35" s="223"/>
      <c r="D35" s="223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</row>
    <row r="36" spans="1:26" ht="18.75" customHeight="1">
      <c r="A36" s="223"/>
      <c r="B36" s="223"/>
      <c r="C36" s="223"/>
      <c r="D36" s="223"/>
      <c r="E36" s="224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26" ht="18.75" customHeight="1">
      <c r="A37" s="223"/>
      <c r="B37" s="223"/>
      <c r="C37" s="223"/>
      <c r="D37" s="223"/>
      <c r="E37" s="224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</row>
    <row r="38" spans="1:26" ht="18.75" customHeight="1">
      <c r="A38" s="223"/>
      <c r="B38" s="223"/>
      <c r="C38" s="223"/>
      <c r="D38" s="223"/>
      <c r="E38" s="224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</row>
    <row r="39" spans="1:26" ht="18.75" customHeight="1">
      <c r="A39" s="223"/>
      <c r="B39" s="223"/>
      <c r="C39" s="223"/>
      <c r="D39" s="223"/>
      <c r="E39" s="224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</row>
    <row r="40" spans="1:26" ht="18.75" customHeight="1">
      <c r="A40" s="223"/>
      <c r="B40" s="223"/>
      <c r="C40" s="223"/>
      <c r="D40" s="223"/>
      <c r="E40" s="224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</row>
    <row r="41" spans="1:26" ht="18.75" customHeight="1">
      <c r="A41" s="223"/>
      <c r="B41" s="223"/>
      <c r="C41" s="223"/>
      <c r="D41" s="223"/>
      <c r="E41" s="224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</row>
    <row r="42" spans="1:26" ht="18.75" customHeight="1">
      <c r="A42" s="223"/>
      <c r="B42" s="223"/>
      <c r="C42" s="223"/>
      <c r="D42" s="223"/>
      <c r="E42" s="224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</row>
    <row r="43" spans="1:26" ht="18.75" customHeight="1">
      <c r="A43" s="223"/>
      <c r="B43" s="223"/>
      <c r="C43" s="223"/>
      <c r="D43" s="223"/>
      <c r="E43" s="224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</row>
    <row r="44" spans="1:26" ht="18.75" customHeight="1">
      <c r="A44" s="223"/>
      <c r="B44" s="223"/>
      <c r="C44" s="223"/>
      <c r="D44" s="223"/>
      <c r="E44" s="224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</row>
    <row r="45" spans="1:26" ht="18.75" customHeight="1">
      <c r="A45" s="223"/>
      <c r="B45" s="223"/>
      <c r="C45" s="223"/>
      <c r="D45" s="223"/>
      <c r="E45" s="224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</row>
    <row r="46" spans="1:26" ht="18.75" customHeight="1">
      <c r="A46" s="223"/>
      <c r="B46" s="223"/>
      <c r="C46" s="223"/>
      <c r="D46" s="223"/>
      <c r="E46" s="224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</row>
    <row r="47" spans="1:26" ht="18.75" customHeight="1">
      <c r="A47" s="223"/>
      <c r="B47" s="223"/>
      <c r="C47" s="223"/>
      <c r="D47" s="223"/>
      <c r="E47" s="224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</row>
    <row r="48" spans="1:26" ht="18.75" customHeight="1">
      <c r="A48" s="223"/>
      <c r="B48" s="223"/>
      <c r="C48" s="223"/>
      <c r="D48" s="223"/>
      <c r="E48" s="224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  <row r="49" spans="1:26" ht="18.75" customHeight="1">
      <c r="A49" s="223"/>
      <c r="B49" s="223"/>
      <c r="C49" s="223"/>
      <c r="D49" s="223"/>
      <c r="E49" s="224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</row>
    <row r="50" spans="1:26" ht="18.75" customHeight="1">
      <c r="A50" s="223"/>
      <c r="B50" s="223"/>
      <c r="C50" s="223"/>
      <c r="D50" s="223"/>
      <c r="E50" s="224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</row>
    <row r="51" spans="1:26" ht="18.75" customHeight="1">
      <c r="A51" s="223"/>
      <c r="B51" s="223"/>
      <c r="C51" s="223"/>
      <c r="D51" s="223"/>
      <c r="E51" s="224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</row>
    <row r="52" spans="1:26" ht="18.75" customHeight="1">
      <c r="A52" s="223"/>
      <c r="B52" s="223"/>
      <c r="C52" s="223"/>
      <c r="D52" s="223"/>
      <c r="E52" s="224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</row>
    <row r="53" spans="1:26" ht="18.75" customHeight="1">
      <c r="A53" s="223"/>
      <c r="B53" s="223"/>
      <c r="C53" s="223"/>
      <c r="D53" s="223"/>
      <c r="E53" s="224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</row>
    <row r="54" spans="1:26" ht="18.75" customHeight="1">
      <c r="A54" s="223"/>
      <c r="B54" s="223"/>
      <c r="C54" s="223"/>
      <c r="D54" s="223"/>
      <c r="E54" s="224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1:26" ht="18.75" customHeight="1">
      <c r="A55" s="223"/>
      <c r="B55" s="223"/>
      <c r="C55" s="223"/>
      <c r="D55" s="223"/>
      <c r="E55" s="224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</row>
    <row r="56" spans="1:26" ht="18.75" customHeight="1">
      <c r="A56" s="223"/>
      <c r="B56" s="223"/>
      <c r="C56" s="223"/>
      <c r="D56" s="223"/>
      <c r="E56" s="224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</row>
    <row r="57" spans="1:26" ht="18.75" customHeight="1">
      <c r="A57" s="223"/>
      <c r="B57" s="223"/>
      <c r="C57" s="223"/>
      <c r="D57" s="223"/>
      <c r="E57" s="224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</row>
    <row r="58" spans="1:26" ht="18.75" customHeight="1">
      <c r="A58" s="223"/>
      <c r="B58" s="223"/>
      <c r="C58" s="223"/>
      <c r="D58" s="223"/>
      <c r="E58" s="224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</row>
    <row r="59" spans="1:26" ht="18.75" customHeight="1">
      <c r="A59" s="223"/>
      <c r="B59" s="223"/>
      <c r="C59" s="223"/>
      <c r="D59" s="223"/>
      <c r="E59" s="224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</row>
    <row r="60" spans="1:26" ht="18.75" customHeight="1">
      <c r="A60" s="223"/>
      <c r="B60" s="223"/>
      <c r="C60" s="223"/>
      <c r="D60" s="223"/>
      <c r="E60" s="224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</row>
    <row r="61" spans="1:26" ht="18.75" customHeight="1">
      <c r="A61" s="223"/>
      <c r="B61" s="223"/>
      <c r="C61" s="223"/>
      <c r="D61" s="223"/>
      <c r="E61" s="224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</row>
    <row r="62" spans="1:26" ht="18.75" customHeight="1">
      <c r="A62" s="223"/>
      <c r="B62" s="223"/>
      <c r="C62" s="223"/>
      <c r="D62" s="223"/>
      <c r="E62" s="224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</row>
    <row r="63" spans="1:26" ht="18.75" customHeight="1">
      <c r="A63" s="223"/>
      <c r="B63" s="223"/>
      <c r="C63" s="223"/>
      <c r="D63" s="223"/>
      <c r="E63" s="224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</row>
    <row r="64" spans="1:26" ht="18.75" customHeight="1">
      <c r="A64" s="223"/>
      <c r="B64" s="223"/>
      <c r="C64" s="223"/>
      <c r="D64" s="223"/>
      <c r="E64" s="224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</row>
    <row r="65" spans="1:26" ht="18.75" customHeight="1">
      <c r="A65" s="223"/>
      <c r="B65" s="223"/>
      <c r="C65" s="223"/>
      <c r="D65" s="223"/>
      <c r="E65" s="224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</row>
    <row r="66" spans="1:26" ht="18.75" customHeight="1">
      <c r="A66" s="223"/>
      <c r="B66" s="223"/>
      <c r="C66" s="223"/>
      <c r="D66" s="223"/>
      <c r="E66" s="224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</row>
    <row r="67" spans="1:26" ht="18.75" customHeight="1">
      <c r="A67" s="223"/>
      <c r="B67" s="223"/>
      <c r="C67" s="223"/>
      <c r="D67" s="223"/>
      <c r="E67" s="224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</row>
    <row r="68" spans="1:26" ht="18.75" customHeight="1">
      <c r="A68" s="223"/>
      <c r="B68" s="223"/>
      <c r="C68" s="223"/>
      <c r="D68" s="223"/>
      <c r="E68" s="224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</row>
    <row r="69" spans="1:26" ht="18.75" customHeight="1">
      <c r="A69" s="223"/>
      <c r="B69" s="223"/>
      <c r="C69" s="223"/>
      <c r="D69" s="223"/>
      <c r="E69" s="224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</row>
    <row r="70" spans="1:26" ht="18.75" customHeight="1">
      <c r="A70" s="223"/>
      <c r="B70" s="223"/>
      <c r="C70" s="223"/>
      <c r="D70" s="223"/>
      <c r="E70" s="224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</row>
    <row r="71" spans="1:26" ht="18.75" customHeight="1">
      <c r="A71" s="223"/>
      <c r="B71" s="223"/>
      <c r="C71" s="223"/>
      <c r="D71" s="223"/>
      <c r="E71" s="224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</row>
    <row r="72" spans="1:26" ht="18.75" customHeight="1">
      <c r="A72" s="223"/>
      <c r="B72" s="223"/>
      <c r="C72" s="223"/>
      <c r="D72" s="223"/>
      <c r="E72" s="224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</row>
    <row r="73" spans="1:26" ht="18.75" customHeight="1">
      <c r="A73" s="223"/>
      <c r="B73" s="223"/>
      <c r="C73" s="223"/>
      <c r="D73" s="223"/>
      <c r="E73" s="224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18.75" customHeight="1">
      <c r="A74" s="223"/>
      <c r="B74" s="223"/>
      <c r="C74" s="223"/>
      <c r="D74" s="223"/>
      <c r="E74" s="224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18.75" customHeight="1">
      <c r="A75" s="223"/>
      <c r="B75" s="223"/>
      <c r="C75" s="223"/>
      <c r="D75" s="223"/>
      <c r="E75" s="224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18.75" customHeight="1">
      <c r="A76" s="223"/>
      <c r="B76" s="223"/>
      <c r="C76" s="223"/>
      <c r="D76" s="223"/>
      <c r="E76" s="224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8.75" customHeight="1">
      <c r="A77" s="223"/>
      <c r="B77" s="223"/>
      <c r="C77" s="223"/>
      <c r="D77" s="223"/>
      <c r="E77" s="224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8.75" customHeight="1">
      <c r="A78" s="223"/>
      <c r="B78" s="223"/>
      <c r="C78" s="223"/>
      <c r="D78" s="223"/>
      <c r="E78" s="224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8.75" customHeight="1">
      <c r="A79" s="223"/>
      <c r="B79" s="223"/>
      <c r="C79" s="223"/>
      <c r="D79" s="223"/>
      <c r="E79" s="224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8.75" customHeight="1">
      <c r="A80" s="223"/>
      <c r="B80" s="223"/>
      <c r="C80" s="223"/>
      <c r="D80" s="223"/>
      <c r="E80" s="224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8.75" customHeight="1">
      <c r="A81" s="223"/>
      <c r="B81" s="223"/>
      <c r="C81" s="223"/>
      <c r="D81" s="223"/>
      <c r="E81" s="224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18.75" customHeight="1">
      <c r="A82" s="223"/>
      <c r="B82" s="223"/>
      <c r="C82" s="223"/>
      <c r="D82" s="223"/>
      <c r="E82" s="224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18.75" customHeight="1">
      <c r="A83" s="223"/>
      <c r="B83" s="223"/>
      <c r="C83" s="223"/>
      <c r="D83" s="223"/>
      <c r="E83" s="224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</row>
    <row r="84" spans="1:26" ht="18.75" customHeight="1">
      <c r="A84" s="223"/>
      <c r="B84" s="223"/>
      <c r="C84" s="223"/>
      <c r="D84" s="223"/>
      <c r="E84" s="224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</row>
    <row r="85" spans="1:26" ht="18.75" customHeight="1">
      <c r="A85" s="223"/>
      <c r="B85" s="223"/>
      <c r="C85" s="223"/>
      <c r="D85" s="223"/>
      <c r="E85" s="224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</row>
    <row r="86" spans="1:26" ht="18.75" customHeight="1">
      <c r="A86" s="223"/>
      <c r="B86" s="223"/>
      <c r="C86" s="223"/>
      <c r="D86" s="223"/>
      <c r="E86" s="224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</row>
    <row r="87" spans="1:26" ht="18.75" customHeight="1">
      <c r="A87" s="223"/>
      <c r="B87" s="223"/>
      <c r="C87" s="223"/>
      <c r="D87" s="223"/>
      <c r="E87" s="224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</row>
    <row r="88" spans="1:26" ht="18.75" customHeight="1">
      <c r="A88" s="223"/>
      <c r="B88" s="223"/>
      <c r="C88" s="223"/>
      <c r="D88" s="223"/>
      <c r="E88" s="224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</row>
    <row r="89" spans="1:26" ht="18.75" customHeight="1">
      <c r="A89" s="223"/>
      <c r="B89" s="223"/>
      <c r="C89" s="223"/>
      <c r="D89" s="223"/>
      <c r="E89" s="224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</row>
    <row r="90" spans="1:26" ht="18.75" customHeight="1">
      <c r="A90" s="223"/>
      <c r="B90" s="223"/>
      <c r="C90" s="223"/>
      <c r="D90" s="223"/>
      <c r="E90" s="224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</row>
    <row r="91" spans="1:26" ht="18.75" customHeight="1">
      <c r="A91" s="223"/>
      <c r="B91" s="223"/>
      <c r="C91" s="223"/>
      <c r="D91" s="223"/>
      <c r="E91" s="224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</row>
    <row r="92" spans="1:26" ht="18.75" customHeight="1">
      <c r="A92" s="223"/>
      <c r="B92" s="223"/>
      <c r="C92" s="223"/>
      <c r="D92" s="223"/>
      <c r="E92" s="224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</row>
    <row r="93" spans="1:26" ht="18.75" customHeight="1">
      <c r="A93" s="223"/>
      <c r="B93" s="223"/>
      <c r="C93" s="223"/>
      <c r="D93" s="223"/>
      <c r="E93" s="224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</row>
    <row r="94" spans="1:26" ht="18.75" customHeight="1">
      <c r="A94" s="223"/>
      <c r="B94" s="223"/>
      <c r="C94" s="223"/>
      <c r="D94" s="223"/>
      <c r="E94" s="224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</row>
    <row r="95" spans="1:26" ht="18.75" customHeight="1">
      <c r="A95" s="223"/>
      <c r="B95" s="223"/>
      <c r="C95" s="223"/>
      <c r="D95" s="223"/>
      <c r="E95" s="224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</row>
    <row r="96" spans="1:26" ht="18.75" customHeight="1">
      <c r="A96" s="223"/>
      <c r="B96" s="223"/>
      <c r="C96" s="223"/>
      <c r="D96" s="223"/>
      <c r="E96" s="224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</row>
    <row r="97" spans="1:26" ht="18.75" customHeight="1">
      <c r="A97" s="223"/>
      <c r="B97" s="223"/>
      <c r="C97" s="223"/>
      <c r="D97" s="223"/>
      <c r="E97" s="224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</row>
    <row r="98" spans="1:26" ht="18.75" customHeight="1">
      <c r="A98" s="223"/>
      <c r="B98" s="223"/>
      <c r="C98" s="223"/>
      <c r="D98" s="223"/>
      <c r="E98" s="224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</row>
    <row r="99" spans="1:26" ht="18.75" customHeight="1">
      <c r="A99" s="223"/>
      <c r="B99" s="223"/>
      <c r="C99" s="223"/>
      <c r="D99" s="223"/>
      <c r="E99" s="224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</row>
    <row r="100" spans="1:26" ht="18.75" customHeight="1">
      <c r="A100" s="223"/>
      <c r="B100" s="223"/>
      <c r="C100" s="223"/>
      <c r="D100" s="223"/>
      <c r="E100" s="224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</row>
    <row r="101" spans="1:26" ht="18.75" customHeight="1">
      <c r="A101" s="223"/>
      <c r="B101" s="223"/>
      <c r="C101" s="223"/>
      <c r="D101" s="223"/>
      <c r="E101" s="224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</row>
    <row r="102" spans="1:26" ht="18.75" customHeight="1">
      <c r="A102" s="223"/>
      <c r="B102" s="223"/>
      <c r="C102" s="223"/>
      <c r="D102" s="223"/>
      <c r="E102" s="224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</row>
    <row r="103" spans="1:26" ht="18.75" customHeight="1">
      <c r="A103" s="223"/>
      <c r="B103" s="223"/>
      <c r="C103" s="223"/>
      <c r="D103" s="223"/>
      <c r="E103" s="224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</row>
    <row r="104" spans="1:26" ht="18.75" customHeight="1">
      <c r="A104" s="223"/>
      <c r="B104" s="223"/>
      <c r="C104" s="223"/>
      <c r="D104" s="223"/>
      <c r="E104" s="224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</row>
    <row r="105" spans="1:26" ht="18.75" customHeight="1">
      <c r="A105" s="223"/>
      <c r="B105" s="223"/>
      <c r="C105" s="223"/>
      <c r="D105" s="223"/>
      <c r="E105" s="224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</row>
    <row r="106" spans="1:26" ht="18.75" customHeight="1">
      <c r="A106" s="223"/>
      <c r="B106" s="223"/>
      <c r="C106" s="223"/>
      <c r="D106" s="223"/>
      <c r="E106" s="224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</row>
    <row r="107" spans="1:26" ht="18.75" customHeight="1">
      <c r="A107" s="223"/>
      <c r="B107" s="223"/>
      <c r="C107" s="223"/>
      <c r="D107" s="223"/>
      <c r="E107" s="224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</row>
    <row r="108" spans="1:26" ht="18.75" customHeight="1">
      <c r="A108" s="223"/>
      <c r="B108" s="223"/>
      <c r="C108" s="223"/>
      <c r="D108" s="223"/>
      <c r="E108" s="224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</row>
    <row r="109" spans="1:26" ht="18.75" customHeight="1">
      <c r="A109" s="223"/>
      <c r="B109" s="223"/>
      <c r="C109" s="223"/>
      <c r="D109" s="223"/>
      <c r="E109" s="224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</row>
    <row r="110" spans="1:26" ht="18.75" customHeight="1">
      <c r="A110" s="223"/>
      <c r="B110" s="223"/>
      <c r="C110" s="223"/>
      <c r="D110" s="223"/>
      <c r="E110" s="224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</row>
    <row r="111" spans="1:26" ht="18.75" customHeight="1">
      <c r="A111" s="223"/>
      <c r="B111" s="223"/>
      <c r="C111" s="223"/>
      <c r="D111" s="223"/>
      <c r="E111" s="224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</row>
    <row r="112" spans="1:26" ht="18.75" customHeight="1">
      <c r="A112" s="223"/>
      <c r="B112" s="223"/>
      <c r="C112" s="223"/>
      <c r="D112" s="223"/>
      <c r="E112" s="224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</row>
    <row r="113" spans="1:26" ht="18.75" customHeight="1">
      <c r="A113" s="223"/>
      <c r="B113" s="223"/>
      <c r="C113" s="223"/>
      <c r="D113" s="223"/>
      <c r="E113" s="224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</row>
    <row r="114" spans="1:26" ht="18.75" customHeight="1">
      <c r="A114" s="223"/>
      <c r="B114" s="223"/>
      <c r="C114" s="223"/>
      <c r="D114" s="223"/>
      <c r="E114" s="224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</row>
    <row r="115" spans="1:26" ht="18.75" customHeight="1">
      <c r="A115" s="223"/>
      <c r="B115" s="223"/>
      <c r="C115" s="223"/>
      <c r="D115" s="223"/>
      <c r="E115" s="224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</row>
    <row r="116" spans="1:26" ht="18.75" customHeight="1">
      <c r="A116" s="223"/>
      <c r="B116" s="223"/>
      <c r="C116" s="223"/>
      <c r="D116" s="223"/>
      <c r="E116" s="224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</row>
    <row r="117" spans="1:26" ht="18.75" customHeight="1">
      <c r="A117" s="223"/>
      <c r="B117" s="223"/>
      <c r="C117" s="223"/>
      <c r="D117" s="223"/>
      <c r="E117" s="224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</row>
    <row r="118" spans="1:26" ht="18.75" customHeight="1">
      <c r="A118" s="223"/>
      <c r="B118" s="223"/>
      <c r="C118" s="223"/>
      <c r="D118" s="223"/>
      <c r="E118" s="224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</row>
    <row r="119" spans="1:26" ht="18.75" customHeight="1">
      <c r="A119" s="223"/>
      <c r="B119" s="223"/>
      <c r="C119" s="223"/>
      <c r="D119" s="223"/>
      <c r="E119" s="224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</row>
    <row r="120" spans="1:26" ht="18.75" customHeight="1">
      <c r="A120" s="223"/>
      <c r="B120" s="223"/>
      <c r="C120" s="223"/>
      <c r="D120" s="223"/>
      <c r="E120" s="224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</row>
    <row r="121" spans="1:26" ht="18.75" customHeight="1">
      <c r="A121" s="223"/>
      <c r="B121" s="223"/>
      <c r="C121" s="223"/>
      <c r="D121" s="223"/>
      <c r="E121" s="224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</row>
    <row r="122" spans="1:26" ht="18.75" customHeight="1">
      <c r="A122" s="223"/>
      <c r="B122" s="223"/>
      <c r="C122" s="223"/>
      <c r="D122" s="223"/>
      <c r="E122" s="224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</row>
    <row r="123" spans="1:26" ht="18.75" customHeight="1">
      <c r="A123" s="223"/>
      <c r="B123" s="223"/>
      <c r="C123" s="223"/>
      <c r="D123" s="223"/>
      <c r="E123" s="224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</row>
    <row r="124" spans="1:26" ht="18.75" customHeight="1">
      <c r="A124" s="223"/>
      <c r="B124" s="223"/>
      <c r="C124" s="223"/>
      <c r="D124" s="223"/>
      <c r="E124" s="224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</row>
    <row r="125" spans="1:26" ht="18.75" customHeight="1">
      <c r="A125" s="223"/>
      <c r="B125" s="223"/>
      <c r="C125" s="223"/>
      <c r="D125" s="223"/>
      <c r="E125" s="224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</row>
    <row r="126" spans="1:26" ht="18.75" customHeight="1">
      <c r="A126" s="223"/>
      <c r="B126" s="223"/>
      <c r="C126" s="223"/>
      <c r="D126" s="223"/>
      <c r="E126" s="224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</row>
    <row r="127" spans="1:26" ht="18.75" customHeight="1">
      <c r="A127" s="223"/>
      <c r="B127" s="223"/>
      <c r="C127" s="223"/>
      <c r="D127" s="223"/>
      <c r="E127" s="224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</row>
    <row r="128" spans="1:26" ht="18.75" customHeight="1">
      <c r="A128" s="223"/>
      <c r="B128" s="223"/>
      <c r="C128" s="223"/>
      <c r="D128" s="223"/>
      <c r="E128" s="224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</row>
    <row r="129" spans="1:26" ht="18.75" customHeight="1">
      <c r="A129" s="223"/>
      <c r="B129" s="223"/>
      <c r="C129" s="223"/>
      <c r="D129" s="223"/>
      <c r="E129" s="224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</row>
    <row r="130" spans="1:26" ht="18.75" customHeight="1">
      <c r="A130" s="223"/>
      <c r="B130" s="223"/>
      <c r="C130" s="223"/>
      <c r="D130" s="223"/>
      <c r="E130" s="224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</row>
    <row r="131" spans="1:26" ht="18.75" customHeight="1">
      <c r="A131" s="223"/>
      <c r="B131" s="223"/>
      <c r="C131" s="223"/>
      <c r="D131" s="223"/>
      <c r="E131" s="224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</row>
    <row r="132" spans="1:26" ht="18.75" customHeight="1">
      <c r="A132" s="223"/>
      <c r="B132" s="223"/>
      <c r="C132" s="223"/>
      <c r="D132" s="223"/>
      <c r="E132" s="224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</row>
    <row r="133" spans="1:26" ht="18.75" customHeight="1">
      <c r="A133" s="223"/>
      <c r="B133" s="223"/>
      <c r="C133" s="223"/>
      <c r="D133" s="223"/>
      <c r="E133" s="224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</row>
    <row r="134" spans="1:26" ht="18.75" customHeight="1">
      <c r="A134" s="223"/>
      <c r="B134" s="223"/>
      <c r="C134" s="223"/>
      <c r="D134" s="223"/>
      <c r="E134" s="224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</row>
    <row r="135" spans="1:26" ht="18.75" customHeight="1">
      <c r="A135" s="223"/>
      <c r="B135" s="223"/>
      <c r="C135" s="223"/>
      <c r="D135" s="223"/>
      <c r="E135" s="224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</row>
    <row r="136" spans="1:26" ht="18.75" customHeight="1">
      <c r="A136" s="223"/>
      <c r="B136" s="223"/>
      <c r="C136" s="223"/>
      <c r="D136" s="223"/>
      <c r="E136" s="224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</row>
    <row r="137" spans="1:26" ht="18.75" customHeight="1">
      <c r="A137" s="223"/>
      <c r="B137" s="223"/>
      <c r="C137" s="223"/>
      <c r="D137" s="223"/>
      <c r="E137" s="224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</row>
    <row r="138" spans="1:26" ht="18.75" customHeight="1">
      <c r="A138" s="223"/>
      <c r="B138" s="223"/>
      <c r="C138" s="223"/>
      <c r="D138" s="223"/>
      <c r="E138" s="224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</row>
    <row r="139" spans="1:26" ht="18.75" customHeight="1">
      <c r="A139" s="223"/>
      <c r="B139" s="223"/>
      <c r="C139" s="223"/>
      <c r="D139" s="223"/>
      <c r="E139" s="224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</row>
    <row r="140" spans="1:26" ht="18.75" customHeight="1">
      <c r="A140" s="223"/>
      <c r="B140" s="223"/>
      <c r="C140" s="223"/>
      <c r="D140" s="223"/>
      <c r="E140" s="224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</row>
    <row r="141" spans="1:26" ht="18.75" customHeight="1">
      <c r="A141" s="223"/>
      <c r="B141" s="223"/>
      <c r="C141" s="223"/>
      <c r="D141" s="223"/>
      <c r="E141" s="224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</row>
    <row r="142" spans="1:26" ht="18.75" customHeight="1">
      <c r="A142" s="223"/>
      <c r="B142" s="223"/>
      <c r="C142" s="223"/>
      <c r="D142" s="223"/>
      <c r="E142" s="224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</row>
    <row r="143" spans="1:26" ht="18.75" customHeight="1">
      <c r="A143" s="223"/>
      <c r="B143" s="223"/>
      <c r="C143" s="223"/>
      <c r="D143" s="223"/>
      <c r="E143" s="224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</row>
    <row r="144" spans="1:26" ht="18.75" customHeight="1">
      <c r="A144" s="223"/>
      <c r="B144" s="223"/>
      <c r="C144" s="223"/>
      <c r="D144" s="223"/>
      <c r="E144" s="224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</row>
    <row r="145" spans="1:26" ht="18.75" customHeight="1">
      <c r="A145" s="223"/>
      <c r="B145" s="223"/>
      <c r="C145" s="223"/>
      <c r="D145" s="223"/>
      <c r="E145" s="224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</row>
    <row r="146" spans="1:26" ht="18.75" customHeight="1">
      <c r="A146" s="223"/>
      <c r="B146" s="223"/>
      <c r="C146" s="223"/>
      <c r="D146" s="223"/>
      <c r="E146" s="224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</row>
    <row r="147" spans="1:26" ht="18.75" customHeight="1">
      <c r="A147" s="223"/>
      <c r="B147" s="223"/>
      <c r="C147" s="223"/>
      <c r="D147" s="223"/>
      <c r="E147" s="224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</row>
    <row r="148" spans="1:26" ht="18.75" customHeight="1">
      <c r="A148" s="223"/>
      <c r="B148" s="223"/>
      <c r="C148" s="223"/>
      <c r="D148" s="223"/>
      <c r="E148" s="224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</row>
    <row r="149" spans="1:26" ht="18.75" customHeight="1">
      <c r="A149" s="223"/>
      <c r="B149" s="223"/>
      <c r="C149" s="223"/>
      <c r="D149" s="223"/>
      <c r="E149" s="224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</row>
    <row r="150" spans="1:26" ht="18.75" customHeight="1">
      <c r="A150" s="223"/>
      <c r="B150" s="223"/>
      <c r="C150" s="223"/>
      <c r="D150" s="223"/>
      <c r="E150" s="224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</row>
    <row r="151" spans="1:26" ht="18.75" customHeight="1">
      <c r="A151" s="223"/>
      <c r="B151" s="223"/>
      <c r="C151" s="223"/>
      <c r="D151" s="223"/>
      <c r="E151" s="224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</row>
    <row r="152" spans="1:26" ht="18.75" customHeight="1">
      <c r="A152" s="223"/>
      <c r="B152" s="223"/>
      <c r="C152" s="223"/>
      <c r="D152" s="223"/>
      <c r="E152" s="224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</row>
    <row r="153" spans="1:26" ht="18.75" customHeight="1">
      <c r="A153" s="223"/>
      <c r="B153" s="223"/>
      <c r="C153" s="223"/>
      <c r="D153" s="223"/>
      <c r="E153" s="224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</row>
    <row r="154" spans="1:26" ht="18.75" customHeight="1">
      <c r="A154" s="223"/>
      <c r="B154" s="223"/>
      <c r="C154" s="223"/>
      <c r="D154" s="223"/>
      <c r="E154" s="224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</row>
    <row r="155" spans="1:26" ht="18.75" customHeight="1">
      <c r="A155" s="223"/>
      <c r="B155" s="223"/>
      <c r="C155" s="223"/>
      <c r="D155" s="223"/>
      <c r="E155" s="224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</row>
    <row r="156" spans="1:26" ht="18.75" customHeight="1">
      <c r="A156" s="223"/>
      <c r="B156" s="223"/>
      <c r="C156" s="223"/>
      <c r="D156" s="223"/>
      <c r="E156" s="224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</row>
    <row r="157" spans="1:26" ht="18.75" customHeight="1">
      <c r="A157" s="223"/>
      <c r="B157" s="223"/>
      <c r="C157" s="223"/>
      <c r="D157" s="223"/>
      <c r="E157" s="224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</row>
    <row r="158" spans="1:26" ht="18.75" customHeight="1">
      <c r="A158" s="223"/>
      <c r="B158" s="223"/>
      <c r="C158" s="223"/>
      <c r="D158" s="223"/>
      <c r="E158" s="224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</row>
    <row r="159" spans="1:26" ht="18.75" customHeight="1">
      <c r="A159" s="223"/>
      <c r="B159" s="223"/>
      <c r="C159" s="223"/>
      <c r="D159" s="223"/>
      <c r="E159" s="224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</row>
    <row r="160" spans="1:26" ht="18.75" customHeight="1">
      <c r="A160" s="223"/>
      <c r="B160" s="223"/>
      <c r="C160" s="223"/>
      <c r="D160" s="223"/>
      <c r="E160" s="224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</row>
    <row r="161" spans="1:26" ht="18.75" customHeight="1">
      <c r="A161" s="223"/>
      <c r="B161" s="223"/>
      <c r="C161" s="223"/>
      <c r="D161" s="223"/>
      <c r="E161" s="224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</row>
    <row r="162" spans="1:26" ht="18.75" customHeight="1">
      <c r="A162" s="223"/>
      <c r="B162" s="223"/>
      <c r="C162" s="223"/>
      <c r="D162" s="223"/>
      <c r="E162" s="224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</row>
    <row r="163" spans="1:26" ht="18.75" customHeight="1">
      <c r="A163" s="223"/>
      <c r="B163" s="223"/>
      <c r="C163" s="223"/>
      <c r="D163" s="223"/>
      <c r="E163" s="224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</row>
    <row r="164" spans="1:26" ht="18.75" customHeight="1">
      <c r="A164" s="223"/>
      <c r="B164" s="223"/>
      <c r="C164" s="223"/>
      <c r="D164" s="223"/>
      <c r="E164" s="224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</row>
    <row r="165" spans="1:26" ht="18.75" customHeight="1">
      <c r="A165" s="223"/>
      <c r="B165" s="223"/>
      <c r="C165" s="223"/>
      <c r="D165" s="223"/>
      <c r="E165" s="224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</row>
    <row r="166" spans="1:26" ht="18.75" customHeight="1">
      <c r="A166" s="223"/>
      <c r="B166" s="223"/>
      <c r="C166" s="223"/>
      <c r="D166" s="223"/>
      <c r="E166" s="224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</row>
    <row r="167" spans="1:26" ht="18.75" customHeight="1">
      <c r="A167" s="223"/>
      <c r="B167" s="223"/>
      <c r="C167" s="223"/>
      <c r="D167" s="223"/>
      <c r="E167" s="224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</row>
    <row r="168" spans="1:26" ht="18.75" customHeight="1">
      <c r="A168" s="223"/>
      <c r="B168" s="223"/>
      <c r="C168" s="223"/>
      <c r="D168" s="223"/>
      <c r="E168" s="224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</row>
    <row r="169" spans="1:26" ht="18.75" customHeight="1">
      <c r="A169" s="223"/>
      <c r="B169" s="223"/>
      <c r="C169" s="223"/>
      <c r="D169" s="223"/>
      <c r="E169" s="224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</row>
    <row r="170" spans="1:26" ht="18.75" customHeight="1">
      <c r="A170" s="223"/>
      <c r="B170" s="223"/>
      <c r="C170" s="223"/>
      <c r="D170" s="223"/>
      <c r="E170" s="224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</row>
    <row r="171" spans="1:26" ht="18.75" customHeight="1">
      <c r="A171" s="223"/>
      <c r="B171" s="223"/>
      <c r="C171" s="223"/>
      <c r="D171" s="223"/>
      <c r="E171" s="224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</row>
    <row r="172" spans="1:26" ht="18.75" customHeight="1">
      <c r="A172" s="223"/>
      <c r="B172" s="223"/>
      <c r="C172" s="223"/>
      <c r="D172" s="223"/>
      <c r="E172" s="224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</row>
    <row r="173" spans="1:26" ht="18.75" customHeight="1">
      <c r="A173" s="223"/>
      <c r="B173" s="223"/>
      <c r="C173" s="223"/>
      <c r="D173" s="223"/>
      <c r="E173" s="224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</row>
    <row r="174" spans="1:26" ht="18.75" customHeight="1">
      <c r="A174" s="223"/>
      <c r="B174" s="223"/>
      <c r="C174" s="223"/>
      <c r="D174" s="223"/>
      <c r="E174" s="224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</row>
    <row r="175" spans="1:26" ht="18.75" customHeight="1">
      <c r="A175" s="223"/>
      <c r="B175" s="223"/>
      <c r="C175" s="223"/>
      <c r="D175" s="223"/>
      <c r="E175" s="224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</row>
    <row r="176" spans="1:26" ht="18.75" customHeight="1">
      <c r="A176" s="223"/>
      <c r="B176" s="223"/>
      <c r="C176" s="223"/>
      <c r="D176" s="223"/>
      <c r="E176" s="224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</row>
    <row r="177" spans="1:26" ht="18.75" customHeight="1">
      <c r="A177" s="223"/>
      <c r="B177" s="223"/>
      <c r="C177" s="223"/>
      <c r="D177" s="223"/>
      <c r="E177" s="224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</row>
    <row r="178" spans="1:26" ht="18.75" customHeight="1">
      <c r="A178" s="223"/>
      <c r="B178" s="223"/>
      <c r="C178" s="223"/>
      <c r="D178" s="223"/>
      <c r="E178" s="224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</row>
    <row r="179" spans="1:26" ht="18.75" customHeight="1">
      <c r="A179" s="223"/>
      <c r="B179" s="223"/>
      <c r="C179" s="223"/>
      <c r="D179" s="223"/>
      <c r="E179" s="224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</row>
    <row r="180" spans="1:26" ht="18.75" customHeight="1">
      <c r="A180" s="223"/>
      <c r="B180" s="223"/>
      <c r="C180" s="223"/>
      <c r="D180" s="223"/>
      <c r="E180" s="224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</row>
    <row r="181" spans="1:26" ht="18.75" customHeight="1">
      <c r="A181" s="223"/>
      <c r="B181" s="223"/>
      <c r="C181" s="223"/>
      <c r="D181" s="223"/>
      <c r="E181" s="224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</row>
    <row r="182" spans="1:26" ht="18.75" customHeight="1">
      <c r="A182" s="223"/>
      <c r="B182" s="223"/>
      <c r="C182" s="223"/>
      <c r="D182" s="223"/>
      <c r="E182" s="224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</row>
    <row r="183" spans="1:26" ht="18.75" customHeight="1">
      <c r="A183" s="223"/>
      <c r="B183" s="223"/>
      <c r="C183" s="223"/>
      <c r="D183" s="223"/>
      <c r="E183" s="224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</row>
    <row r="184" spans="1:26" ht="18.75" customHeight="1">
      <c r="A184" s="223"/>
      <c r="B184" s="223"/>
      <c r="C184" s="223"/>
      <c r="D184" s="223"/>
      <c r="E184" s="224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</row>
    <row r="185" spans="1:26" ht="18.75" customHeight="1">
      <c r="A185" s="223"/>
      <c r="B185" s="223"/>
      <c r="C185" s="223"/>
      <c r="D185" s="223"/>
      <c r="E185" s="224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</row>
    <row r="186" spans="1:26" ht="18.75" customHeight="1">
      <c r="A186" s="223"/>
      <c r="B186" s="223"/>
      <c r="C186" s="223"/>
      <c r="D186" s="223"/>
      <c r="E186" s="224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</row>
    <row r="187" spans="1:26" ht="18.75" customHeight="1">
      <c r="A187" s="223"/>
      <c r="B187" s="223"/>
      <c r="C187" s="223"/>
      <c r="D187" s="223"/>
      <c r="E187" s="224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</row>
    <row r="188" spans="1:26" ht="18.75" customHeight="1">
      <c r="A188" s="223"/>
      <c r="B188" s="223"/>
      <c r="C188" s="223"/>
      <c r="D188" s="223"/>
      <c r="E188" s="224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</row>
    <row r="189" spans="1:26" ht="18.75" customHeight="1">
      <c r="A189" s="223"/>
      <c r="B189" s="223"/>
      <c r="C189" s="223"/>
      <c r="D189" s="223"/>
      <c r="E189" s="224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</row>
    <row r="190" spans="1:26" ht="18.75" customHeight="1">
      <c r="A190" s="223"/>
      <c r="B190" s="223"/>
      <c r="C190" s="223"/>
      <c r="D190" s="223"/>
      <c r="E190" s="224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</row>
    <row r="191" spans="1:26" ht="18.75" customHeight="1">
      <c r="A191" s="223"/>
      <c r="B191" s="223"/>
      <c r="C191" s="223"/>
      <c r="D191" s="223"/>
      <c r="E191" s="224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</row>
    <row r="192" spans="1:26" ht="18.75" customHeight="1">
      <c r="A192" s="223"/>
      <c r="B192" s="223"/>
      <c r="C192" s="223"/>
      <c r="D192" s="223"/>
      <c r="E192" s="224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</row>
    <row r="193" spans="1:26" ht="18.75" customHeight="1">
      <c r="A193" s="223"/>
      <c r="B193" s="223"/>
      <c r="C193" s="223"/>
      <c r="D193" s="223"/>
      <c r="E193" s="224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</row>
    <row r="194" spans="1:26" ht="18.75" customHeight="1">
      <c r="A194" s="223"/>
      <c r="B194" s="223"/>
      <c r="C194" s="223"/>
      <c r="D194" s="223"/>
      <c r="E194" s="224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</row>
    <row r="195" spans="1:26" ht="18.75" customHeight="1">
      <c r="A195" s="223"/>
      <c r="B195" s="223"/>
      <c r="C195" s="223"/>
      <c r="D195" s="223"/>
      <c r="E195" s="224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</row>
    <row r="196" spans="1:26" ht="18.75" customHeight="1">
      <c r="A196" s="223"/>
      <c r="B196" s="223"/>
      <c r="C196" s="223"/>
      <c r="D196" s="223"/>
      <c r="E196" s="224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</row>
    <row r="197" spans="1:26" ht="18.75" customHeight="1">
      <c r="A197" s="223"/>
      <c r="B197" s="223"/>
      <c r="C197" s="223"/>
      <c r="D197" s="223"/>
      <c r="E197" s="224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</row>
    <row r="198" spans="1:26" ht="18.75" customHeight="1">
      <c r="A198" s="223"/>
      <c r="B198" s="223"/>
      <c r="C198" s="223"/>
      <c r="D198" s="223"/>
      <c r="E198" s="224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</row>
    <row r="199" spans="1:26" ht="18.75" customHeight="1">
      <c r="A199" s="223"/>
      <c r="B199" s="223"/>
      <c r="C199" s="223"/>
      <c r="D199" s="223"/>
      <c r="E199" s="224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</row>
    <row r="200" spans="1:26" ht="18.75" customHeight="1">
      <c r="A200" s="223"/>
      <c r="B200" s="223"/>
      <c r="C200" s="223"/>
      <c r="D200" s="223"/>
      <c r="E200" s="224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</row>
    <row r="201" spans="1:26" ht="18.75" customHeight="1">
      <c r="A201" s="223"/>
      <c r="B201" s="223"/>
      <c r="C201" s="223"/>
      <c r="D201" s="223"/>
      <c r="E201" s="224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</row>
    <row r="202" spans="1:26" ht="18.75" customHeight="1">
      <c r="A202" s="223"/>
      <c r="B202" s="223"/>
      <c r="C202" s="223"/>
      <c r="D202" s="223"/>
      <c r="E202" s="224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</row>
    <row r="203" spans="1:26" ht="18.75" customHeight="1">
      <c r="A203" s="223"/>
      <c r="B203" s="223"/>
      <c r="C203" s="223"/>
      <c r="D203" s="223"/>
      <c r="E203" s="224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</row>
    <row r="204" spans="1:26" ht="18.75" customHeight="1">
      <c r="A204" s="223"/>
      <c r="B204" s="223"/>
      <c r="C204" s="223"/>
      <c r="D204" s="223"/>
      <c r="E204" s="224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</row>
    <row r="205" spans="1:26" ht="18.75" customHeight="1">
      <c r="A205" s="223"/>
      <c r="B205" s="223"/>
      <c r="C205" s="223"/>
      <c r="D205" s="223"/>
      <c r="E205" s="224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</row>
    <row r="206" spans="1:26" ht="18.75" customHeight="1">
      <c r="A206" s="223"/>
      <c r="B206" s="223"/>
      <c r="C206" s="223"/>
      <c r="D206" s="223"/>
      <c r="E206" s="224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</row>
    <row r="207" spans="1:26" ht="18.75" customHeight="1">
      <c r="A207" s="223"/>
      <c r="B207" s="223"/>
      <c r="C207" s="223"/>
      <c r="D207" s="223"/>
      <c r="E207" s="224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</row>
    <row r="208" spans="1:26" ht="18.75" customHeight="1">
      <c r="A208" s="223"/>
      <c r="B208" s="223"/>
      <c r="C208" s="223"/>
      <c r="D208" s="223"/>
      <c r="E208" s="224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</row>
    <row r="209" spans="1:26" ht="18.75" customHeight="1">
      <c r="A209" s="223"/>
      <c r="B209" s="223"/>
      <c r="C209" s="223"/>
      <c r="D209" s="223"/>
      <c r="E209" s="224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</row>
    <row r="210" spans="1:26" ht="18.75" customHeight="1">
      <c r="A210" s="223"/>
      <c r="B210" s="223"/>
      <c r="C210" s="223"/>
      <c r="D210" s="223"/>
      <c r="E210" s="224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</row>
    <row r="211" spans="1:26" ht="18.75" customHeight="1">
      <c r="A211" s="223"/>
      <c r="B211" s="223"/>
      <c r="C211" s="223"/>
      <c r="D211" s="223"/>
      <c r="E211" s="224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</row>
    <row r="212" spans="1:26" ht="18.75" customHeight="1">
      <c r="A212" s="223"/>
      <c r="B212" s="223"/>
      <c r="C212" s="223"/>
      <c r="D212" s="223"/>
      <c r="E212" s="224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</row>
    <row r="213" spans="1:26" ht="18.75" customHeight="1">
      <c r="A213" s="223"/>
      <c r="B213" s="223"/>
      <c r="C213" s="223"/>
      <c r="D213" s="223"/>
      <c r="E213" s="224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26" ht="18.75" customHeight="1">
      <c r="A214" s="223"/>
      <c r="B214" s="223"/>
      <c r="C214" s="223"/>
      <c r="D214" s="223"/>
      <c r="E214" s="224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</row>
    <row r="215" spans="1:26" ht="18.75" customHeight="1">
      <c r="A215" s="223"/>
      <c r="B215" s="223"/>
      <c r="C215" s="223"/>
      <c r="D215" s="223"/>
      <c r="E215" s="224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</row>
    <row r="216" spans="1:26" ht="18.75" customHeight="1">
      <c r="A216" s="223"/>
      <c r="B216" s="223"/>
      <c r="C216" s="223"/>
      <c r="D216" s="223"/>
      <c r="E216" s="224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</row>
    <row r="217" spans="1:26" ht="18.75" customHeight="1">
      <c r="A217" s="223"/>
      <c r="B217" s="223"/>
      <c r="C217" s="223"/>
      <c r="D217" s="223"/>
      <c r="E217" s="224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</row>
    <row r="218" spans="1:26" ht="18.75" customHeight="1">
      <c r="A218" s="223"/>
      <c r="B218" s="223"/>
      <c r="C218" s="223"/>
      <c r="D218" s="223"/>
      <c r="E218" s="224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</row>
    <row r="219" spans="1:26" ht="18.75" customHeight="1">
      <c r="A219" s="223"/>
      <c r="B219" s="223"/>
      <c r="C219" s="223"/>
      <c r="D219" s="223"/>
      <c r="E219" s="224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</row>
    <row r="220" spans="1:26" ht="18.75" customHeight="1">
      <c r="A220" s="223"/>
      <c r="B220" s="223"/>
      <c r="C220" s="223"/>
      <c r="D220" s="223"/>
      <c r="E220" s="224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</row>
    <row r="221" spans="1:26" ht="18.75" customHeight="1">
      <c r="A221" s="223"/>
      <c r="B221" s="223"/>
      <c r="C221" s="223"/>
      <c r="D221" s="223"/>
      <c r="E221" s="224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</row>
    <row r="222" spans="1:26" ht="18.75" customHeight="1">
      <c r="A222" s="223"/>
      <c r="B222" s="223"/>
      <c r="C222" s="223"/>
      <c r="D222" s="223"/>
      <c r="E222" s="224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</row>
    <row r="223" spans="1:26" ht="18.75" customHeight="1">
      <c r="A223" s="223"/>
      <c r="B223" s="223"/>
      <c r="C223" s="223"/>
      <c r="D223" s="223"/>
      <c r="E223" s="224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</row>
    <row r="224" spans="1:26" ht="18.75" customHeight="1">
      <c r="A224" s="223"/>
      <c r="B224" s="223"/>
      <c r="C224" s="223"/>
      <c r="D224" s="223"/>
      <c r="E224" s="224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</row>
    <row r="225" spans="1:26" ht="18.75" customHeight="1">
      <c r="A225" s="223"/>
      <c r="B225" s="223"/>
      <c r="C225" s="223"/>
      <c r="D225" s="223"/>
      <c r="E225" s="224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</row>
    <row r="226" spans="1:26" ht="18.75" customHeight="1">
      <c r="A226" s="223"/>
      <c r="B226" s="223"/>
      <c r="C226" s="223"/>
      <c r="D226" s="223"/>
      <c r="E226" s="224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</row>
    <row r="227" spans="1:26" ht="18.75" customHeight="1">
      <c r="A227" s="223"/>
      <c r="B227" s="223"/>
      <c r="C227" s="223"/>
      <c r="D227" s="223"/>
      <c r="E227" s="224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</row>
    <row r="228" spans="1:26" ht="18.75" customHeight="1">
      <c r="A228" s="223"/>
      <c r="B228" s="223"/>
      <c r="C228" s="223"/>
      <c r="D228" s="223"/>
      <c r="E228" s="224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</row>
    <row r="229" spans="1:26" ht="18.75" customHeight="1">
      <c r="A229" s="223"/>
      <c r="B229" s="223"/>
      <c r="C229" s="223"/>
      <c r="D229" s="223"/>
      <c r="E229" s="224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</row>
    <row r="230" spans="1:26" ht="18.75" customHeight="1">
      <c r="A230" s="223"/>
      <c r="B230" s="223"/>
      <c r="C230" s="223"/>
      <c r="D230" s="223"/>
      <c r="E230" s="224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</row>
    <row r="231" spans="1:26" ht="18.75" customHeight="1">
      <c r="A231" s="223"/>
      <c r="B231" s="223"/>
      <c r="C231" s="223"/>
      <c r="D231" s="223"/>
      <c r="E231" s="224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</row>
    <row r="232" spans="1:26" ht="18.75" customHeight="1">
      <c r="A232" s="223"/>
      <c r="B232" s="223"/>
      <c r="C232" s="223"/>
      <c r="D232" s="223"/>
      <c r="E232" s="224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</row>
    <row r="233" spans="1:26" ht="18.75" customHeight="1">
      <c r="A233" s="223"/>
      <c r="B233" s="223"/>
      <c r="C233" s="223"/>
      <c r="D233" s="223"/>
      <c r="E233" s="224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</row>
    <row r="234" spans="1:26" ht="18.75" customHeight="1">
      <c r="A234" s="223"/>
      <c r="B234" s="223"/>
      <c r="C234" s="223"/>
      <c r="D234" s="223"/>
      <c r="E234" s="224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</row>
    <row r="235" spans="1:26" ht="18.75" customHeight="1">
      <c r="A235" s="223"/>
      <c r="B235" s="223"/>
      <c r="C235" s="223"/>
      <c r="D235" s="223"/>
      <c r="E235" s="224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</row>
    <row r="236" spans="1:26" ht="18.75" customHeight="1">
      <c r="A236" s="223"/>
      <c r="B236" s="223"/>
      <c r="C236" s="223"/>
      <c r="D236" s="223"/>
      <c r="E236" s="224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</row>
    <row r="237" spans="1:26" ht="18.75" customHeight="1">
      <c r="A237" s="223"/>
      <c r="B237" s="223"/>
      <c r="C237" s="223"/>
      <c r="D237" s="223"/>
      <c r="E237" s="224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</row>
    <row r="238" spans="1:26" ht="18.75" customHeight="1">
      <c r="A238" s="223"/>
      <c r="B238" s="223"/>
      <c r="C238" s="223"/>
      <c r="D238" s="223"/>
      <c r="E238" s="224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</row>
    <row r="239" spans="1:26" ht="18.75" customHeight="1">
      <c r="A239" s="223"/>
      <c r="B239" s="223"/>
      <c r="C239" s="223"/>
      <c r="D239" s="223"/>
      <c r="E239" s="224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</row>
    <row r="240" spans="1:26" ht="18.75" customHeight="1">
      <c r="A240" s="223"/>
      <c r="B240" s="223"/>
      <c r="C240" s="223"/>
      <c r="D240" s="223"/>
      <c r="E240" s="224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</row>
    <row r="241" spans="1:26" ht="18.75" customHeight="1">
      <c r="A241" s="223"/>
      <c r="B241" s="223"/>
      <c r="C241" s="223"/>
      <c r="D241" s="223"/>
      <c r="E241" s="224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</row>
    <row r="242" spans="1:26" ht="18.75" customHeight="1">
      <c r="A242" s="223"/>
      <c r="B242" s="223"/>
      <c r="C242" s="223"/>
      <c r="D242" s="223"/>
      <c r="E242" s="224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</row>
    <row r="243" spans="1:26" ht="18.75" customHeight="1">
      <c r="A243" s="223"/>
      <c r="B243" s="223"/>
      <c r="C243" s="223"/>
      <c r="D243" s="223"/>
      <c r="E243" s="224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</row>
    <row r="244" spans="1:26" ht="18.75" customHeight="1">
      <c r="A244" s="223"/>
      <c r="B244" s="223"/>
      <c r="C244" s="223"/>
      <c r="D244" s="223"/>
      <c r="E244" s="224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</row>
    <row r="245" spans="1:26" ht="18.75" customHeight="1">
      <c r="A245" s="223"/>
      <c r="B245" s="223"/>
      <c r="C245" s="223"/>
      <c r="D245" s="223"/>
      <c r="E245" s="224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</row>
    <row r="246" spans="1:26" ht="18.75" customHeight="1">
      <c r="A246" s="223"/>
      <c r="B246" s="223"/>
      <c r="C246" s="223"/>
      <c r="D246" s="223"/>
      <c r="E246" s="224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</row>
    <row r="247" spans="1:26" ht="18.75" customHeight="1">
      <c r="A247" s="223"/>
      <c r="B247" s="223"/>
      <c r="C247" s="223"/>
      <c r="D247" s="223"/>
      <c r="E247" s="224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</row>
    <row r="248" spans="1:26" ht="18.75" customHeight="1">
      <c r="A248" s="223"/>
      <c r="B248" s="223"/>
      <c r="C248" s="223"/>
      <c r="D248" s="223"/>
      <c r="E248" s="224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</row>
    <row r="249" spans="1:26" ht="18.75" customHeight="1">
      <c r="A249" s="223"/>
      <c r="B249" s="223"/>
      <c r="C249" s="223"/>
      <c r="D249" s="223"/>
      <c r="E249" s="224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</row>
    <row r="250" spans="1:26" ht="18.75" customHeight="1">
      <c r="A250" s="223"/>
      <c r="B250" s="223"/>
      <c r="C250" s="223"/>
      <c r="D250" s="223"/>
      <c r="E250" s="224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</row>
    <row r="251" spans="1:26" ht="18.75" customHeight="1">
      <c r="A251" s="223"/>
      <c r="B251" s="223"/>
      <c r="C251" s="223"/>
      <c r="D251" s="223"/>
      <c r="E251" s="224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</row>
    <row r="252" spans="1:26" ht="18.75" customHeight="1">
      <c r="A252" s="223"/>
      <c r="B252" s="223"/>
      <c r="C252" s="223"/>
      <c r="D252" s="223"/>
      <c r="E252" s="224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</row>
    <row r="253" spans="1:26" ht="18.75" customHeight="1">
      <c r="A253" s="223"/>
      <c r="B253" s="223"/>
      <c r="C253" s="223"/>
      <c r="D253" s="223"/>
      <c r="E253" s="224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</row>
    <row r="254" spans="1:26" ht="18.75" customHeight="1">
      <c r="A254" s="223"/>
      <c r="B254" s="223"/>
      <c r="C254" s="223"/>
      <c r="D254" s="223"/>
      <c r="E254" s="224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</row>
    <row r="255" spans="1:26" ht="18.75" customHeight="1">
      <c r="A255" s="223"/>
      <c r="B255" s="223"/>
      <c r="C255" s="223"/>
      <c r="D255" s="223"/>
      <c r="E255" s="224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</row>
    <row r="256" spans="1:26" ht="18.75" customHeight="1">
      <c r="A256" s="223"/>
      <c r="B256" s="223"/>
      <c r="C256" s="223"/>
      <c r="D256" s="223"/>
      <c r="E256" s="224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</row>
    <row r="257" spans="1:26" ht="18.75" customHeight="1">
      <c r="A257" s="223"/>
      <c r="B257" s="223"/>
      <c r="C257" s="223"/>
      <c r="D257" s="223"/>
      <c r="E257" s="224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</row>
    <row r="258" spans="1:26" ht="18.75" customHeight="1">
      <c r="A258" s="223"/>
      <c r="B258" s="223"/>
      <c r="C258" s="223"/>
      <c r="D258" s="223"/>
      <c r="E258" s="224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</row>
    <row r="259" spans="1:26" ht="18.75" customHeight="1">
      <c r="A259" s="223"/>
      <c r="B259" s="223"/>
      <c r="C259" s="223"/>
      <c r="D259" s="223"/>
      <c r="E259" s="224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</row>
    <row r="260" spans="1:26" ht="18.75" customHeight="1">
      <c r="A260" s="223"/>
      <c r="B260" s="223"/>
      <c r="C260" s="223"/>
      <c r="D260" s="223"/>
      <c r="E260" s="224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</row>
    <row r="261" spans="1:26" ht="18.75" customHeight="1">
      <c r="A261" s="223"/>
      <c r="B261" s="223"/>
      <c r="C261" s="223"/>
      <c r="D261" s="223"/>
      <c r="E261" s="224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</row>
    <row r="262" spans="1:26" ht="18.75" customHeight="1">
      <c r="A262" s="223"/>
      <c r="B262" s="223"/>
      <c r="C262" s="223"/>
      <c r="D262" s="223"/>
      <c r="E262" s="224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</row>
    <row r="263" spans="1:26" ht="18.75" customHeight="1">
      <c r="A263" s="223"/>
      <c r="B263" s="223"/>
      <c r="C263" s="223"/>
      <c r="D263" s="223"/>
      <c r="E263" s="224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</row>
    <row r="264" spans="1:26" ht="18.75" customHeight="1">
      <c r="A264" s="223"/>
      <c r="B264" s="223"/>
      <c r="C264" s="223"/>
      <c r="D264" s="223"/>
      <c r="E264" s="224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</row>
    <row r="265" spans="1:26" ht="18.75" customHeight="1">
      <c r="A265" s="223"/>
      <c r="B265" s="223"/>
      <c r="C265" s="223"/>
      <c r="D265" s="223"/>
      <c r="E265" s="224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</row>
    <row r="266" spans="1:26" ht="18.75" customHeight="1">
      <c r="A266" s="223"/>
      <c r="B266" s="223"/>
      <c r="C266" s="223"/>
      <c r="D266" s="223"/>
      <c r="E266" s="224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</row>
    <row r="267" spans="1:26" ht="18.75" customHeight="1">
      <c r="A267" s="223"/>
      <c r="B267" s="223"/>
      <c r="C267" s="223"/>
      <c r="D267" s="223"/>
      <c r="E267" s="224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</row>
    <row r="268" spans="1:26" ht="18.75" customHeight="1">
      <c r="A268" s="223"/>
      <c r="B268" s="223"/>
      <c r="C268" s="223"/>
      <c r="D268" s="223"/>
      <c r="E268" s="224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</row>
    <row r="269" spans="1:26" ht="18.75" customHeight="1">
      <c r="A269" s="223"/>
      <c r="B269" s="223"/>
      <c r="C269" s="223"/>
      <c r="D269" s="223"/>
      <c r="E269" s="224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</row>
    <row r="270" spans="1:26" ht="18.75" customHeight="1">
      <c r="A270" s="223"/>
      <c r="B270" s="223"/>
      <c r="C270" s="223"/>
      <c r="D270" s="223"/>
      <c r="E270" s="224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</row>
    <row r="271" spans="1:26" ht="18.75" customHeight="1">
      <c r="A271" s="223"/>
      <c r="B271" s="223"/>
      <c r="C271" s="223"/>
      <c r="D271" s="223"/>
      <c r="E271" s="224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</row>
    <row r="272" spans="1:26" ht="18.75" customHeight="1">
      <c r="A272" s="223"/>
      <c r="B272" s="223"/>
      <c r="C272" s="223"/>
      <c r="D272" s="223"/>
      <c r="E272" s="224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</row>
    <row r="273" spans="1:26" ht="18.75" customHeight="1">
      <c r="A273" s="223"/>
      <c r="B273" s="223"/>
      <c r="C273" s="223"/>
      <c r="D273" s="223"/>
      <c r="E273" s="224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</row>
    <row r="274" spans="1:26" ht="18.75" customHeight="1">
      <c r="A274" s="223"/>
      <c r="B274" s="223"/>
      <c r="C274" s="223"/>
      <c r="D274" s="223"/>
      <c r="E274" s="224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</row>
    <row r="275" spans="1:26" ht="18.75" customHeight="1">
      <c r="A275" s="223"/>
      <c r="B275" s="223"/>
      <c r="C275" s="223"/>
      <c r="D275" s="223"/>
      <c r="E275" s="224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</row>
    <row r="276" spans="1:26" ht="18.75" customHeight="1">
      <c r="A276" s="223"/>
      <c r="B276" s="223"/>
      <c r="C276" s="223"/>
      <c r="D276" s="223"/>
      <c r="E276" s="224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</row>
    <row r="277" spans="1:26" ht="18.75" customHeight="1">
      <c r="A277" s="223"/>
      <c r="B277" s="223"/>
      <c r="C277" s="223"/>
      <c r="D277" s="223"/>
      <c r="E277" s="224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</row>
    <row r="278" spans="1:26" ht="18.75" customHeight="1">
      <c r="A278" s="223"/>
      <c r="B278" s="223"/>
      <c r="C278" s="223"/>
      <c r="D278" s="223"/>
      <c r="E278" s="224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</row>
    <row r="279" spans="1:26" ht="18.75" customHeight="1">
      <c r="A279" s="223"/>
      <c r="B279" s="223"/>
      <c r="C279" s="223"/>
      <c r="D279" s="223"/>
      <c r="E279" s="224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</row>
    <row r="280" spans="1:26" ht="18.75" customHeight="1">
      <c r="A280" s="223"/>
      <c r="B280" s="223"/>
      <c r="C280" s="223"/>
      <c r="D280" s="223"/>
      <c r="E280" s="224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</row>
    <row r="281" spans="1:26" ht="18.75" customHeight="1">
      <c r="A281" s="223"/>
      <c r="B281" s="223"/>
      <c r="C281" s="223"/>
      <c r="D281" s="223"/>
      <c r="E281" s="224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</row>
    <row r="282" spans="1:26" ht="18.75" customHeight="1">
      <c r="A282" s="223"/>
      <c r="B282" s="223"/>
      <c r="C282" s="223"/>
      <c r="D282" s="223"/>
      <c r="E282" s="224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</row>
    <row r="283" spans="1:26" ht="18.75" customHeight="1">
      <c r="A283" s="223"/>
      <c r="B283" s="223"/>
      <c r="C283" s="223"/>
      <c r="D283" s="223"/>
      <c r="E283" s="224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</row>
    <row r="284" spans="1:26" ht="18.75" customHeight="1">
      <c r="A284" s="223"/>
      <c r="B284" s="223"/>
      <c r="C284" s="223"/>
      <c r="D284" s="223"/>
      <c r="E284" s="224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</row>
    <row r="285" spans="1:26" ht="18.75" customHeight="1">
      <c r="A285" s="223"/>
      <c r="B285" s="223"/>
      <c r="C285" s="223"/>
      <c r="D285" s="223"/>
      <c r="E285" s="224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</row>
    <row r="286" spans="1:26" ht="18.75" customHeight="1">
      <c r="A286" s="223"/>
      <c r="B286" s="223"/>
      <c r="C286" s="223"/>
      <c r="D286" s="223"/>
      <c r="E286" s="224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</row>
    <row r="287" spans="1:26" ht="18.75" customHeight="1">
      <c r="A287" s="223"/>
      <c r="B287" s="223"/>
      <c r="C287" s="223"/>
      <c r="D287" s="223"/>
      <c r="E287" s="224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</row>
    <row r="288" spans="1:26" ht="18.75" customHeight="1">
      <c r="A288" s="223"/>
      <c r="B288" s="223"/>
      <c r="C288" s="223"/>
      <c r="D288" s="223"/>
      <c r="E288" s="224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</row>
    <row r="289" spans="1:26" ht="18.75" customHeight="1">
      <c r="A289" s="223"/>
      <c r="B289" s="223"/>
      <c r="C289" s="223"/>
      <c r="D289" s="223"/>
      <c r="E289" s="224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</row>
    <row r="290" spans="1:26" ht="18.75" customHeight="1">
      <c r="A290" s="223"/>
      <c r="B290" s="223"/>
      <c r="C290" s="223"/>
      <c r="D290" s="223"/>
      <c r="E290" s="224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</row>
    <row r="291" spans="1:26" ht="18.75" customHeight="1">
      <c r="A291" s="223"/>
      <c r="B291" s="223"/>
      <c r="C291" s="223"/>
      <c r="D291" s="223"/>
      <c r="E291" s="224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</row>
    <row r="292" spans="1:26" ht="18.75" customHeight="1">
      <c r="A292" s="223"/>
      <c r="B292" s="223"/>
      <c r="C292" s="223"/>
      <c r="D292" s="223"/>
      <c r="E292" s="224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</row>
    <row r="293" spans="1:26" ht="18.75" customHeight="1">
      <c r="A293" s="223"/>
      <c r="B293" s="223"/>
      <c r="C293" s="223"/>
      <c r="D293" s="223"/>
      <c r="E293" s="224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</row>
    <row r="294" spans="1:26" ht="18.75" customHeight="1">
      <c r="A294" s="223"/>
      <c r="B294" s="223"/>
      <c r="C294" s="223"/>
      <c r="D294" s="223"/>
      <c r="E294" s="224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</row>
    <row r="295" spans="1:26" ht="18.75" customHeight="1">
      <c r="A295" s="223"/>
      <c r="B295" s="223"/>
      <c r="C295" s="223"/>
      <c r="D295" s="223"/>
      <c r="E295" s="224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</row>
    <row r="296" spans="1:26" ht="18.75" customHeight="1">
      <c r="A296" s="223"/>
      <c r="B296" s="223"/>
      <c r="C296" s="223"/>
      <c r="D296" s="223"/>
      <c r="E296" s="224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</row>
    <row r="297" spans="1:26" ht="18.75" customHeight="1">
      <c r="A297" s="223"/>
      <c r="B297" s="223"/>
      <c r="C297" s="223"/>
      <c r="D297" s="223"/>
      <c r="E297" s="224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</row>
    <row r="298" spans="1:26" ht="18.75" customHeight="1">
      <c r="A298" s="223"/>
      <c r="B298" s="223"/>
      <c r="C298" s="223"/>
      <c r="D298" s="223"/>
      <c r="E298" s="224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</row>
    <row r="299" spans="1:26" ht="18.75" customHeight="1">
      <c r="A299" s="223"/>
      <c r="B299" s="223"/>
      <c r="C299" s="223"/>
      <c r="D299" s="223"/>
      <c r="E299" s="224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</row>
    <row r="300" spans="1:26" ht="18.75" customHeight="1">
      <c r="A300" s="223"/>
      <c r="B300" s="223"/>
      <c r="C300" s="223"/>
      <c r="D300" s="223"/>
      <c r="E300" s="224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</row>
    <row r="301" spans="1:26" ht="18.75" customHeight="1">
      <c r="A301" s="223"/>
      <c r="B301" s="223"/>
      <c r="C301" s="223"/>
      <c r="D301" s="223"/>
      <c r="E301" s="224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</row>
    <row r="302" spans="1:26" ht="18.75" customHeight="1">
      <c r="A302" s="223"/>
      <c r="B302" s="223"/>
      <c r="C302" s="223"/>
      <c r="D302" s="223"/>
      <c r="E302" s="224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</row>
    <row r="303" spans="1:26" ht="18.75" customHeight="1">
      <c r="A303" s="223"/>
      <c r="B303" s="223"/>
      <c r="C303" s="223"/>
      <c r="D303" s="223"/>
      <c r="E303" s="224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</row>
    <row r="304" spans="1:26" ht="18.75" customHeight="1">
      <c r="A304" s="223"/>
      <c r="B304" s="223"/>
      <c r="C304" s="223"/>
      <c r="D304" s="223"/>
      <c r="E304" s="224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</row>
    <row r="305" spans="1:26" ht="18.75" customHeight="1">
      <c r="A305" s="223"/>
      <c r="B305" s="223"/>
      <c r="C305" s="223"/>
      <c r="D305" s="223"/>
      <c r="E305" s="224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</row>
    <row r="306" spans="1:26" ht="18.75" customHeight="1">
      <c r="A306" s="223"/>
      <c r="B306" s="223"/>
      <c r="C306" s="223"/>
      <c r="D306" s="223"/>
      <c r="E306" s="224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</row>
    <row r="307" spans="1:26" ht="18.75" customHeight="1">
      <c r="A307" s="223"/>
      <c r="B307" s="223"/>
      <c r="C307" s="223"/>
      <c r="D307" s="223"/>
      <c r="E307" s="224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</row>
    <row r="308" spans="1:26" ht="18.75" customHeight="1">
      <c r="A308" s="223"/>
      <c r="B308" s="223"/>
      <c r="C308" s="223"/>
      <c r="D308" s="223"/>
      <c r="E308" s="224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</row>
    <row r="309" spans="1:26" ht="18.75" customHeight="1">
      <c r="A309" s="223"/>
      <c r="B309" s="223"/>
      <c r="C309" s="223"/>
      <c r="D309" s="223"/>
      <c r="E309" s="224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</row>
    <row r="310" spans="1:26" ht="18.75" customHeight="1">
      <c r="A310" s="223"/>
      <c r="B310" s="223"/>
      <c r="C310" s="223"/>
      <c r="D310" s="223"/>
      <c r="E310" s="224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</row>
    <row r="311" spans="1:26" ht="18.75" customHeight="1">
      <c r="A311" s="223"/>
      <c r="B311" s="223"/>
      <c r="C311" s="223"/>
      <c r="D311" s="223"/>
      <c r="E311" s="224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</row>
    <row r="312" spans="1:26" ht="18.75" customHeight="1">
      <c r="A312" s="223"/>
      <c r="B312" s="223"/>
      <c r="C312" s="223"/>
      <c r="D312" s="223"/>
      <c r="E312" s="224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</row>
    <row r="313" spans="1:26" ht="18.75" customHeight="1">
      <c r="A313" s="223"/>
      <c r="B313" s="223"/>
      <c r="C313" s="223"/>
      <c r="D313" s="223"/>
      <c r="E313" s="224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</row>
    <row r="314" spans="1:26" ht="18.75" customHeight="1">
      <c r="A314" s="223"/>
      <c r="B314" s="223"/>
      <c r="C314" s="223"/>
      <c r="D314" s="223"/>
      <c r="E314" s="224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</row>
    <row r="315" spans="1:26" ht="18.75" customHeight="1">
      <c r="A315" s="223"/>
      <c r="B315" s="223"/>
      <c r="C315" s="223"/>
      <c r="D315" s="223"/>
      <c r="E315" s="224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</row>
    <row r="316" spans="1:26" ht="18.75" customHeight="1">
      <c r="A316" s="223"/>
      <c r="B316" s="223"/>
      <c r="C316" s="223"/>
      <c r="D316" s="223"/>
      <c r="E316" s="224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</row>
    <row r="317" spans="1:26" ht="18.75" customHeight="1">
      <c r="A317" s="223"/>
      <c r="B317" s="223"/>
      <c r="C317" s="223"/>
      <c r="D317" s="223"/>
      <c r="E317" s="224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</row>
    <row r="318" spans="1:26" ht="18.75" customHeight="1">
      <c r="A318" s="223"/>
      <c r="B318" s="223"/>
      <c r="C318" s="223"/>
      <c r="D318" s="223"/>
      <c r="E318" s="224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</row>
    <row r="319" spans="1:26" ht="18.75" customHeight="1">
      <c r="A319" s="223"/>
      <c r="B319" s="223"/>
      <c r="C319" s="223"/>
      <c r="D319" s="223"/>
      <c r="E319" s="224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</row>
    <row r="320" spans="1:26" ht="18.75" customHeight="1">
      <c r="A320" s="223"/>
      <c r="B320" s="223"/>
      <c r="C320" s="223"/>
      <c r="D320" s="223"/>
      <c r="E320" s="224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</row>
    <row r="321" spans="1:26" ht="18.75" customHeight="1">
      <c r="A321" s="223"/>
      <c r="B321" s="223"/>
      <c r="C321" s="223"/>
      <c r="D321" s="223"/>
      <c r="E321" s="224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</row>
    <row r="322" spans="1:26" ht="18.75" customHeight="1">
      <c r="A322" s="223"/>
      <c r="B322" s="223"/>
      <c r="C322" s="223"/>
      <c r="D322" s="223"/>
      <c r="E322" s="224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</row>
    <row r="323" spans="1:26" ht="18.75" customHeight="1">
      <c r="A323" s="223"/>
      <c r="B323" s="223"/>
      <c r="C323" s="223"/>
      <c r="D323" s="223"/>
      <c r="E323" s="224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</row>
    <row r="324" spans="1:26" ht="18.75" customHeight="1">
      <c r="A324" s="223"/>
      <c r="B324" s="223"/>
      <c r="C324" s="223"/>
      <c r="D324" s="223"/>
      <c r="E324" s="224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</row>
    <row r="325" spans="1:26" ht="18.75" customHeight="1">
      <c r="A325" s="223"/>
      <c r="B325" s="223"/>
      <c r="C325" s="223"/>
      <c r="D325" s="223"/>
      <c r="E325" s="224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</row>
    <row r="326" spans="1:26" ht="18.75" customHeight="1">
      <c r="A326" s="223"/>
      <c r="B326" s="223"/>
      <c r="C326" s="223"/>
      <c r="D326" s="223"/>
      <c r="E326" s="224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</row>
    <row r="327" spans="1:26" ht="18.75" customHeight="1">
      <c r="A327" s="223"/>
      <c r="B327" s="223"/>
      <c r="C327" s="223"/>
      <c r="D327" s="223"/>
      <c r="E327" s="224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</row>
    <row r="328" spans="1:26" ht="18.75" customHeight="1">
      <c r="A328" s="223"/>
      <c r="B328" s="223"/>
      <c r="C328" s="223"/>
      <c r="D328" s="223"/>
      <c r="E328" s="224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</row>
    <row r="329" spans="1:26" ht="18.75" customHeight="1">
      <c r="A329" s="223"/>
      <c r="B329" s="223"/>
      <c r="C329" s="223"/>
      <c r="D329" s="223"/>
      <c r="E329" s="224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</row>
    <row r="330" spans="1:26" ht="18.75" customHeight="1">
      <c r="A330" s="223"/>
      <c r="B330" s="223"/>
      <c r="C330" s="223"/>
      <c r="D330" s="223"/>
      <c r="E330" s="224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</row>
    <row r="331" spans="1:26" ht="18.75" customHeight="1">
      <c r="A331" s="223"/>
      <c r="B331" s="223"/>
      <c r="C331" s="223"/>
      <c r="D331" s="223"/>
      <c r="E331" s="224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</row>
    <row r="332" spans="1:26" ht="18.75" customHeight="1">
      <c r="A332" s="223"/>
      <c r="B332" s="223"/>
      <c r="C332" s="223"/>
      <c r="D332" s="223"/>
      <c r="E332" s="224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</row>
    <row r="333" spans="1:26" ht="18.75" customHeight="1">
      <c r="A333" s="223"/>
      <c r="B333" s="223"/>
      <c r="C333" s="223"/>
      <c r="D333" s="223"/>
      <c r="E333" s="224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</row>
    <row r="334" spans="1:26" ht="18.75" customHeight="1">
      <c r="A334" s="223"/>
      <c r="B334" s="223"/>
      <c r="C334" s="223"/>
      <c r="D334" s="223"/>
      <c r="E334" s="224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</row>
    <row r="335" spans="1:26" ht="18.75" customHeight="1">
      <c r="A335" s="223"/>
      <c r="B335" s="223"/>
      <c r="C335" s="223"/>
      <c r="D335" s="223"/>
      <c r="E335" s="224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</row>
    <row r="336" spans="1:26" ht="18.75" customHeight="1">
      <c r="A336" s="223"/>
      <c r="B336" s="223"/>
      <c r="C336" s="223"/>
      <c r="D336" s="223"/>
      <c r="E336" s="224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</row>
    <row r="337" spans="1:26" ht="18.75" customHeight="1">
      <c r="A337" s="223"/>
      <c r="B337" s="223"/>
      <c r="C337" s="223"/>
      <c r="D337" s="223"/>
      <c r="E337" s="224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</row>
    <row r="338" spans="1:26" ht="18.75" customHeight="1">
      <c r="A338" s="223"/>
      <c r="B338" s="223"/>
      <c r="C338" s="223"/>
      <c r="D338" s="223"/>
      <c r="E338" s="224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</row>
    <row r="339" spans="1:26" ht="18.75" customHeight="1">
      <c r="A339" s="223"/>
      <c r="B339" s="223"/>
      <c r="C339" s="223"/>
      <c r="D339" s="223"/>
      <c r="E339" s="224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</row>
    <row r="340" spans="1:26" ht="18.75" customHeight="1">
      <c r="A340" s="223"/>
      <c r="B340" s="223"/>
      <c r="C340" s="223"/>
      <c r="D340" s="223"/>
      <c r="E340" s="224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</row>
    <row r="341" spans="1:26" ht="18.75" customHeight="1">
      <c r="A341" s="223"/>
      <c r="B341" s="223"/>
      <c r="C341" s="223"/>
      <c r="D341" s="223"/>
      <c r="E341" s="224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</row>
    <row r="342" spans="1:26" ht="18.75" customHeight="1">
      <c r="A342" s="223"/>
      <c r="B342" s="223"/>
      <c r="C342" s="223"/>
      <c r="D342" s="223"/>
      <c r="E342" s="224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</row>
    <row r="343" spans="1:26" ht="18.75" customHeight="1">
      <c r="A343" s="223"/>
      <c r="B343" s="223"/>
      <c r="C343" s="223"/>
      <c r="D343" s="223"/>
      <c r="E343" s="224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</row>
    <row r="344" spans="1:26" ht="18.75" customHeight="1">
      <c r="A344" s="223"/>
      <c r="B344" s="223"/>
      <c r="C344" s="223"/>
      <c r="D344" s="223"/>
      <c r="E344" s="224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</row>
    <row r="345" spans="1:26" ht="18.75" customHeight="1">
      <c r="A345" s="223"/>
      <c r="B345" s="223"/>
      <c r="C345" s="223"/>
      <c r="D345" s="223"/>
      <c r="E345" s="224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</row>
    <row r="346" spans="1:26" ht="18.75" customHeight="1">
      <c r="A346" s="223"/>
      <c r="B346" s="223"/>
      <c r="C346" s="223"/>
      <c r="D346" s="223"/>
      <c r="E346" s="224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</row>
    <row r="347" spans="1:26" ht="18.75" customHeight="1">
      <c r="A347" s="223"/>
      <c r="B347" s="223"/>
      <c r="C347" s="223"/>
      <c r="D347" s="223"/>
      <c r="E347" s="224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</row>
    <row r="348" spans="1:26" ht="18.75" customHeight="1">
      <c r="A348" s="223"/>
      <c r="B348" s="223"/>
      <c r="C348" s="223"/>
      <c r="D348" s="223"/>
      <c r="E348" s="224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</row>
    <row r="349" spans="1:26" ht="18.75" customHeight="1">
      <c r="A349" s="223"/>
      <c r="B349" s="223"/>
      <c r="C349" s="223"/>
      <c r="D349" s="223"/>
      <c r="E349" s="224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</row>
    <row r="350" spans="1:26" ht="18.75" customHeight="1">
      <c r="A350" s="223"/>
      <c r="B350" s="223"/>
      <c r="C350" s="223"/>
      <c r="D350" s="223"/>
      <c r="E350" s="224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</row>
    <row r="351" spans="1:26" ht="18.75" customHeight="1">
      <c r="A351" s="223"/>
      <c r="B351" s="223"/>
      <c r="C351" s="223"/>
      <c r="D351" s="223"/>
      <c r="E351" s="224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</row>
    <row r="352" spans="1:26" ht="18.75" customHeight="1">
      <c r="A352" s="223"/>
      <c r="B352" s="223"/>
      <c r="C352" s="223"/>
      <c r="D352" s="223"/>
      <c r="E352" s="224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</row>
    <row r="353" spans="1:26" ht="18.75" customHeight="1">
      <c r="A353" s="223"/>
      <c r="B353" s="223"/>
      <c r="C353" s="223"/>
      <c r="D353" s="223"/>
      <c r="E353" s="224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</row>
    <row r="354" spans="1:26" ht="18.75" customHeight="1">
      <c r="A354" s="223"/>
      <c r="B354" s="223"/>
      <c r="C354" s="223"/>
      <c r="D354" s="223"/>
      <c r="E354" s="224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</row>
    <row r="355" spans="1:26" ht="18.75" customHeight="1">
      <c r="A355" s="223"/>
      <c r="B355" s="223"/>
      <c r="C355" s="223"/>
      <c r="D355" s="223"/>
      <c r="E355" s="224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</row>
    <row r="356" spans="1:26" ht="18.75" customHeight="1">
      <c r="A356" s="223"/>
      <c r="B356" s="223"/>
      <c r="C356" s="223"/>
      <c r="D356" s="223"/>
      <c r="E356" s="224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</row>
    <row r="357" spans="1:26" ht="18.75" customHeight="1">
      <c r="A357" s="223"/>
      <c r="B357" s="223"/>
      <c r="C357" s="223"/>
      <c r="D357" s="223"/>
      <c r="E357" s="224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</row>
    <row r="358" spans="1:26" ht="18.75" customHeight="1">
      <c r="A358" s="223"/>
      <c r="B358" s="223"/>
      <c r="C358" s="223"/>
      <c r="D358" s="223"/>
      <c r="E358" s="224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</row>
    <row r="359" spans="1:26" ht="18.75" customHeight="1">
      <c r="A359" s="223"/>
      <c r="B359" s="223"/>
      <c r="C359" s="223"/>
      <c r="D359" s="223"/>
      <c r="E359" s="224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</row>
    <row r="360" spans="1:26" ht="18.75" customHeight="1">
      <c r="A360" s="223"/>
      <c r="B360" s="223"/>
      <c r="C360" s="223"/>
      <c r="D360" s="223"/>
      <c r="E360" s="224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</row>
    <row r="361" spans="1:26" ht="18.75" customHeight="1">
      <c r="A361" s="223"/>
      <c r="B361" s="223"/>
      <c r="C361" s="223"/>
      <c r="D361" s="223"/>
      <c r="E361" s="224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</row>
    <row r="362" spans="1:26" ht="18.75" customHeight="1">
      <c r="A362" s="223"/>
      <c r="B362" s="223"/>
      <c r="C362" s="223"/>
      <c r="D362" s="223"/>
      <c r="E362" s="224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</row>
    <row r="363" spans="1:26" ht="18.75" customHeight="1">
      <c r="A363" s="223"/>
      <c r="B363" s="223"/>
      <c r="C363" s="223"/>
      <c r="D363" s="223"/>
      <c r="E363" s="224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</row>
    <row r="364" spans="1:26" ht="18.75" customHeight="1">
      <c r="A364" s="223"/>
      <c r="B364" s="223"/>
      <c r="C364" s="223"/>
      <c r="D364" s="223"/>
      <c r="E364" s="224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</row>
    <row r="365" spans="1:26" ht="18.75" customHeight="1">
      <c r="A365" s="223"/>
      <c r="B365" s="223"/>
      <c r="C365" s="223"/>
      <c r="D365" s="223"/>
      <c r="E365" s="224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</row>
    <row r="366" spans="1:26" ht="18.75" customHeight="1">
      <c r="A366" s="223"/>
      <c r="B366" s="223"/>
      <c r="C366" s="223"/>
      <c r="D366" s="223"/>
      <c r="E366" s="224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</row>
    <row r="367" spans="1:26" ht="18.75" customHeight="1">
      <c r="A367" s="223"/>
      <c r="B367" s="223"/>
      <c r="C367" s="223"/>
      <c r="D367" s="223"/>
      <c r="E367" s="224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</row>
    <row r="368" spans="1:26" ht="18.75" customHeight="1">
      <c r="A368" s="223"/>
      <c r="B368" s="223"/>
      <c r="C368" s="223"/>
      <c r="D368" s="223"/>
      <c r="E368" s="224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</row>
    <row r="369" spans="1:26" ht="18.75" customHeight="1">
      <c r="A369" s="223"/>
      <c r="B369" s="223"/>
      <c r="C369" s="223"/>
      <c r="D369" s="223"/>
      <c r="E369" s="224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</row>
    <row r="370" spans="1:26" ht="18.75" customHeight="1">
      <c r="A370" s="223"/>
      <c r="B370" s="223"/>
      <c r="C370" s="223"/>
      <c r="D370" s="223"/>
      <c r="E370" s="224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</row>
    <row r="371" spans="1:26" ht="18.75" customHeight="1">
      <c r="A371" s="223"/>
      <c r="B371" s="223"/>
      <c r="C371" s="223"/>
      <c r="D371" s="223"/>
      <c r="E371" s="224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</row>
    <row r="372" spans="1:26" ht="18.75" customHeight="1">
      <c r="A372" s="223"/>
      <c r="B372" s="223"/>
      <c r="C372" s="223"/>
      <c r="D372" s="223"/>
      <c r="E372" s="224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</row>
    <row r="373" spans="1:26" ht="18.75" customHeight="1">
      <c r="A373" s="223"/>
      <c r="B373" s="223"/>
      <c r="C373" s="223"/>
      <c r="D373" s="223"/>
      <c r="E373" s="224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</row>
    <row r="374" spans="1:26" ht="18.75" customHeight="1">
      <c r="A374" s="223"/>
      <c r="B374" s="223"/>
      <c r="C374" s="223"/>
      <c r="D374" s="223"/>
      <c r="E374" s="224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</row>
    <row r="375" spans="1:26" ht="18.75" customHeight="1">
      <c r="A375" s="223"/>
      <c r="B375" s="223"/>
      <c r="C375" s="223"/>
      <c r="D375" s="223"/>
      <c r="E375" s="224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</row>
    <row r="376" spans="1:26" ht="18.75" customHeight="1">
      <c r="A376" s="223"/>
      <c r="B376" s="223"/>
      <c r="C376" s="223"/>
      <c r="D376" s="223"/>
      <c r="E376" s="224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</row>
    <row r="377" spans="1:26" ht="18.75" customHeight="1">
      <c r="A377" s="223"/>
      <c r="B377" s="223"/>
      <c r="C377" s="223"/>
      <c r="D377" s="223"/>
      <c r="E377" s="224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</row>
    <row r="378" spans="1:26" ht="18.75" customHeight="1">
      <c r="A378" s="223"/>
      <c r="B378" s="223"/>
      <c r="C378" s="223"/>
      <c r="D378" s="223"/>
      <c r="E378" s="224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</row>
    <row r="379" spans="1:26" ht="18.75" customHeight="1">
      <c r="A379" s="223"/>
      <c r="B379" s="223"/>
      <c r="C379" s="223"/>
      <c r="D379" s="223"/>
      <c r="E379" s="224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</row>
    <row r="380" spans="1:26" ht="18.75" customHeight="1">
      <c r="A380" s="223"/>
      <c r="B380" s="223"/>
      <c r="C380" s="223"/>
      <c r="D380" s="223"/>
      <c r="E380" s="224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</row>
    <row r="381" spans="1:26" ht="18.75" customHeight="1">
      <c r="A381" s="223"/>
      <c r="B381" s="223"/>
      <c r="C381" s="223"/>
      <c r="D381" s="223"/>
      <c r="E381" s="224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</row>
    <row r="382" spans="1:26" ht="18.75" customHeight="1">
      <c r="A382" s="223"/>
      <c r="B382" s="223"/>
      <c r="C382" s="223"/>
      <c r="D382" s="223"/>
      <c r="E382" s="224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</row>
    <row r="383" spans="1:26" ht="18.75" customHeight="1">
      <c r="A383" s="223"/>
      <c r="B383" s="223"/>
      <c r="C383" s="223"/>
      <c r="D383" s="223"/>
      <c r="E383" s="224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</row>
    <row r="384" spans="1:26" ht="18.75" customHeight="1">
      <c r="A384" s="223"/>
      <c r="B384" s="223"/>
      <c r="C384" s="223"/>
      <c r="D384" s="223"/>
      <c r="E384" s="224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</row>
    <row r="385" spans="1:26" ht="18.75" customHeight="1">
      <c r="A385" s="223"/>
      <c r="B385" s="223"/>
      <c r="C385" s="223"/>
      <c r="D385" s="223"/>
      <c r="E385" s="224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</row>
    <row r="386" spans="1:26" ht="18.75" customHeight="1">
      <c r="A386" s="223"/>
      <c r="B386" s="223"/>
      <c r="C386" s="223"/>
      <c r="D386" s="223"/>
      <c r="E386" s="224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</row>
    <row r="387" spans="1:26" ht="18.75" customHeight="1">
      <c r="A387" s="223"/>
      <c r="B387" s="223"/>
      <c r="C387" s="223"/>
      <c r="D387" s="223"/>
      <c r="E387" s="224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</row>
    <row r="388" spans="1:26" ht="18.75" customHeight="1">
      <c r="A388" s="223"/>
      <c r="B388" s="223"/>
      <c r="C388" s="223"/>
      <c r="D388" s="223"/>
      <c r="E388" s="224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</row>
    <row r="389" spans="1:26" ht="18.75" customHeight="1">
      <c r="A389" s="223"/>
      <c r="B389" s="223"/>
      <c r="C389" s="223"/>
      <c r="D389" s="223"/>
      <c r="E389" s="224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</row>
    <row r="390" spans="1:26" ht="18.75" customHeight="1">
      <c r="A390" s="223"/>
      <c r="B390" s="223"/>
      <c r="C390" s="223"/>
      <c r="D390" s="223"/>
      <c r="E390" s="224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</row>
    <row r="391" spans="1:26" ht="18.75" customHeight="1">
      <c r="A391" s="223"/>
      <c r="B391" s="223"/>
      <c r="C391" s="223"/>
      <c r="D391" s="223"/>
      <c r="E391" s="224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</row>
    <row r="392" spans="1:26" ht="18.75" customHeight="1">
      <c r="A392" s="223"/>
      <c r="B392" s="223"/>
      <c r="C392" s="223"/>
      <c r="D392" s="223"/>
      <c r="E392" s="224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</row>
    <row r="393" spans="1:26" ht="18.75" customHeight="1">
      <c r="A393" s="223"/>
      <c r="B393" s="223"/>
      <c r="C393" s="223"/>
      <c r="D393" s="223"/>
      <c r="E393" s="224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</row>
    <row r="394" spans="1:26" ht="18.75" customHeight="1">
      <c r="A394" s="223"/>
      <c r="B394" s="223"/>
      <c r="C394" s="223"/>
      <c r="D394" s="223"/>
      <c r="E394" s="224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</row>
    <row r="395" spans="1:26" ht="18.75" customHeight="1">
      <c r="A395" s="223"/>
      <c r="B395" s="223"/>
      <c r="C395" s="223"/>
      <c r="D395" s="223"/>
      <c r="E395" s="224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</row>
    <row r="396" spans="1:26" ht="18.75" customHeight="1">
      <c r="A396" s="223"/>
      <c r="B396" s="223"/>
      <c r="C396" s="223"/>
      <c r="D396" s="223"/>
      <c r="E396" s="224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</row>
    <row r="397" spans="1:26" ht="18.75" customHeight="1">
      <c r="A397" s="223"/>
      <c r="B397" s="223"/>
      <c r="C397" s="223"/>
      <c r="D397" s="223"/>
      <c r="E397" s="224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</row>
    <row r="398" spans="1:26" ht="18.75" customHeight="1">
      <c r="A398" s="223"/>
      <c r="B398" s="223"/>
      <c r="C398" s="223"/>
      <c r="D398" s="223"/>
      <c r="E398" s="224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</row>
    <row r="399" spans="1:26" ht="18.75" customHeight="1">
      <c r="A399" s="223"/>
      <c r="B399" s="223"/>
      <c r="C399" s="223"/>
      <c r="D399" s="223"/>
      <c r="E399" s="224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</row>
    <row r="400" spans="1:26" ht="18.75" customHeight="1">
      <c r="A400" s="223"/>
      <c r="B400" s="223"/>
      <c r="C400" s="223"/>
      <c r="D400" s="223"/>
      <c r="E400" s="224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23"/>
      <c r="Z400" s="223"/>
    </row>
    <row r="401" spans="1:26" ht="18.75" customHeight="1">
      <c r="A401" s="223"/>
      <c r="B401" s="223"/>
      <c r="C401" s="223"/>
      <c r="D401" s="223"/>
      <c r="E401" s="224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23"/>
      <c r="Z401" s="223"/>
    </row>
    <row r="402" spans="1:26" ht="18.75" customHeight="1">
      <c r="A402" s="223"/>
      <c r="B402" s="223"/>
      <c r="C402" s="223"/>
      <c r="D402" s="223"/>
      <c r="E402" s="224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23"/>
      <c r="Z402" s="223"/>
    </row>
    <row r="403" spans="1:26" ht="18.75" customHeight="1">
      <c r="A403" s="223"/>
      <c r="B403" s="223"/>
      <c r="C403" s="223"/>
      <c r="D403" s="223"/>
      <c r="E403" s="224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23"/>
      <c r="Z403" s="223"/>
    </row>
    <row r="404" spans="1:26" ht="18.75" customHeight="1">
      <c r="A404" s="223"/>
      <c r="B404" s="223"/>
      <c r="C404" s="223"/>
      <c r="D404" s="223"/>
      <c r="E404" s="224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23"/>
      <c r="Z404" s="223"/>
    </row>
    <row r="405" spans="1:26" ht="18.75" customHeight="1">
      <c r="A405" s="223"/>
      <c r="B405" s="223"/>
      <c r="C405" s="223"/>
      <c r="D405" s="223"/>
      <c r="E405" s="224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23"/>
      <c r="Z405" s="223"/>
    </row>
    <row r="406" spans="1:26" ht="18.75" customHeight="1">
      <c r="A406" s="223"/>
      <c r="B406" s="223"/>
      <c r="C406" s="223"/>
      <c r="D406" s="223"/>
      <c r="E406" s="224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</row>
    <row r="407" spans="1:26" ht="18.75" customHeight="1">
      <c r="A407" s="223"/>
      <c r="B407" s="223"/>
      <c r="C407" s="223"/>
      <c r="D407" s="223"/>
      <c r="E407" s="224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</row>
    <row r="408" spans="1:26" ht="18.75" customHeight="1">
      <c r="A408" s="223"/>
      <c r="B408" s="223"/>
      <c r="C408" s="223"/>
      <c r="D408" s="223"/>
      <c r="E408" s="224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</row>
    <row r="409" spans="1:26" ht="18.75" customHeight="1">
      <c r="A409" s="223"/>
      <c r="B409" s="223"/>
      <c r="C409" s="223"/>
      <c r="D409" s="223"/>
      <c r="E409" s="224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23"/>
      <c r="Z409" s="223"/>
    </row>
    <row r="410" spans="1:26" ht="18.75" customHeight="1">
      <c r="A410" s="223"/>
      <c r="B410" s="223"/>
      <c r="C410" s="223"/>
      <c r="D410" s="223"/>
      <c r="E410" s="224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</row>
    <row r="411" spans="1:26" ht="18.75" customHeight="1">
      <c r="A411" s="223"/>
      <c r="B411" s="223"/>
      <c r="C411" s="223"/>
      <c r="D411" s="223"/>
      <c r="E411" s="224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23"/>
      <c r="Z411" s="223"/>
    </row>
    <row r="412" spans="1:26" ht="18.75" customHeight="1">
      <c r="A412" s="223"/>
      <c r="B412" s="223"/>
      <c r="C412" s="223"/>
      <c r="D412" s="223"/>
      <c r="E412" s="224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</row>
    <row r="413" spans="1:26" ht="18.75" customHeight="1">
      <c r="A413" s="223"/>
      <c r="B413" s="223"/>
      <c r="C413" s="223"/>
      <c r="D413" s="223"/>
      <c r="E413" s="224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</row>
    <row r="414" spans="1:26" ht="18.75" customHeight="1">
      <c r="A414" s="223"/>
      <c r="B414" s="223"/>
      <c r="C414" s="223"/>
      <c r="D414" s="223"/>
      <c r="E414" s="224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23"/>
      <c r="Z414" s="223"/>
    </row>
    <row r="415" spans="1:26" ht="18.75" customHeight="1">
      <c r="A415" s="223"/>
      <c r="B415" s="223"/>
      <c r="C415" s="223"/>
      <c r="D415" s="223"/>
      <c r="E415" s="224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23"/>
      <c r="Z415" s="223"/>
    </row>
    <row r="416" spans="1:26" ht="18.75" customHeight="1">
      <c r="A416" s="223"/>
      <c r="B416" s="223"/>
      <c r="C416" s="223"/>
      <c r="D416" s="223"/>
      <c r="E416" s="224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23"/>
      <c r="Z416" s="223"/>
    </row>
    <row r="417" spans="1:26" ht="18.75" customHeight="1">
      <c r="A417" s="223"/>
      <c r="B417" s="223"/>
      <c r="C417" s="223"/>
      <c r="D417" s="223"/>
      <c r="E417" s="224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23"/>
      <c r="Z417" s="223"/>
    </row>
    <row r="418" spans="1:26" ht="18.75" customHeight="1">
      <c r="A418" s="223"/>
      <c r="B418" s="223"/>
      <c r="C418" s="223"/>
      <c r="D418" s="223"/>
      <c r="E418" s="224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3"/>
      <c r="X418" s="223"/>
      <c r="Y418" s="223"/>
      <c r="Z418" s="223"/>
    </row>
    <row r="419" spans="1:26" ht="18.75" customHeight="1">
      <c r="A419" s="223"/>
      <c r="B419" s="223"/>
      <c r="C419" s="223"/>
      <c r="D419" s="223"/>
      <c r="E419" s="224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23"/>
      <c r="Z419" s="223"/>
    </row>
    <row r="420" spans="1:26" ht="18.75" customHeight="1">
      <c r="A420" s="223"/>
      <c r="B420" s="223"/>
      <c r="C420" s="223"/>
      <c r="D420" s="223"/>
      <c r="E420" s="224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23"/>
      <c r="Z420" s="223"/>
    </row>
    <row r="421" spans="1:26" ht="18.75" customHeight="1">
      <c r="A421" s="223"/>
      <c r="B421" s="223"/>
      <c r="C421" s="223"/>
      <c r="D421" s="223"/>
      <c r="E421" s="224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3"/>
    </row>
    <row r="422" spans="1:26" ht="18.75" customHeight="1">
      <c r="A422" s="223"/>
      <c r="B422" s="223"/>
      <c r="C422" s="223"/>
      <c r="D422" s="223"/>
      <c r="E422" s="224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</row>
    <row r="423" spans="1:26" ht="18.75" customHeight="1">
      <c r="A423" s="223"/>
      <c r="B423" s="223"/>
      <c r="C423" s="223"/>
      <c r="D423" s="223"/>
      <c r="E423" s="224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23"/>
      <c r="Z423" s="223"/>
    </row>
    <row r="424" spans="1:26" ht="18.75" customHeight="1">
      <c r="A424" s="223"/>
      <c r="B424" s="223"/>
      <c r="C424" s="223"/>
      <c r="D424" s="223"/>
      <c r="E424" s="224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</row>
    <row r="425" spans="1:26" ht="18.75" customHeight="1">
      <c r="A425" s="223"/>
      <c r="B425" s="223"/>
      <c r="C425" s="223"/>
      <c r="D425" s="223"/>
      <c r="E425" s="224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23"/>
      <c r="Z425" s="223"/>
    </row>
    <row r="426" spans="1:26" ht="18.75" customHeight="1">
      <c r="A426" s="223"/>
      <c r="B426" s="223"/>
      <c r="C426" s="223"/>
      <c r="D426" s="223"/>
      <c r="E426" s="224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23"/>
      <c r="Z426" s="223"/>
    </row>
    <row r="427" spans="1:26" ht="18.75" customHeight="1">
      <c r="A427" s="223"/>
      <c r="B427" s="223"/>
      <c r="C427" s="223"/>
      <c r="D427" s="223"/>
      <c r="E427" s="224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</row>
    <row r="428" spans="1:26" ht="18.75" customHeight="1">
      <c r="A428" s="223"/>
      <c r="B428" s="223"/>
      <c r="C428" s="223"/>
      <c r="D428" s="223"/>
      <c r="E428" s="224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23"/>
      <c r="Z428" s="223"/>
    </row>
    <row r="429" spans="1:26" ht="18.75" customHeight="1">
      <c r="A429" s="223"/>
      <c r="B429" s="223"/>
      <c r="C429" s="223"/>
      <c r="D429" s="223"/>
      <c r="E429" s="224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23"/>
      <c r="Z429" s="223"/>
    </row>
    <row r="430" spans="1:26" ht="18.75" customHeight="1">
      <c r="A430" s="223"/>
      <c r="B430" s="223"/>
      <c r="C430" s="223"/>
      <c r="D430" s="223"/>
      <c r="E430" s="224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23"/>
      <c r="Z430" s="223"/>
    </row>
    <row r="431" spans="1:26" ht="18.75" customHeight="1">
      <c r="A431" s="223"/>
      <c r="B431" s="223"/>
      <c r="C431" s="223"/>
      <c r="D431" s="223"/>
      <c r="E431" s="224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23"/>
      <c r="Z431" s="223"/>
    </row>
    <row r="432" spans="1:26" ht="18.75" customHeight="1">
      <c r="A432" s="223"/>
      <c r="B432" s="223"/>
      <c r="C432" s="223"/>
      <c r="D432" s="223"/>
      <c r="E432" s="224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23"/>
      <c r="Z432" s="223"/>
    </row>
    <row r="433" spans="1:26" ht="18.75" customHeight="1">
      <c r="A433" s="223"/>
      <c r="B433" s="223"/>
      <c r="C433" s="223"/>
      <c r="D433" s="223"/>
      <c r="E433" s="224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23"/>
      <c r="Z433" s="223"/>
    </row>
    <row r="434" spans="1:26" ht="18.75" customHeight="1">
      <c r="A434" s="223"/>
      <c r="B434" s="223"/>
      <c r="C434" s="223"/>
      <c r="D434" s="223"/>
      <c r="E434" s="224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23"/>
      <c r="Z434" s="223"/>
    </row>
    <row r="435" spans="1:26" ht="18.75" customHeight="1">
      <c r="A435" s="223"/>
      <c r="B435" s="223"/>
      <c r="C435" s="223"/>
      <c r="D435" s="223"/>
      <c r="E435" s="224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23"/>
      <c r="Z435" s="223"/>
    </row>
    <row r="436" spans="1:26" ht="18.75" customHeight="1">
      <c r="A436" s="223"/>
      <c r="B436" s="223"/>
      <c r="C436" s="223"/>
      <c r="D436" s="223"/>
      <c r="E436" s="224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</row>
    <row r="437" spans="1:26" ht="18.75" customHeight="1">
      <c r="A437" s="223"/>
      <c r="B437" s="223"/>
      <c r="C437" s="223"/>
      <c r="D437" s="223"/>
      <c r="E437" s="224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23"/>
      <c r="Z437" s="223"/>
    </row>
    <row r="438" spans="1:26" ht="18.75" customHeight="1">
      <c r="A438" s="223"/>
      <c r="B438" s="223"/>
      <c r="C438" s="223"/>
      <c r="D438" s="223"/>
      <c r="E438" s="224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23"/>
      <c r="Z438" s="223"/>
    </row>
    <row r="439" spans="1:26" ht="18.75" customHeight="1">
      <c r="A439" s="223"/>
      <c r="B439" s="223"/>
      <c r="C439" s="223"/>
      <c r="D439" s="223"/>
      <c r="E439" s="224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23"/>
      <c r="Z439" s="223"/>
    </row>
    <row r="440" spans="1:26" ht="18.75" customHeight="1">
      <c r="A440" s="223"/>
      <c r="B440" s="223"/>
      <c r="C440" s="223"/>
      <c r="D440" s="223"/>
      <c r="E440" s="224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</row>
    <row r="441" spans="1:26" ht="18.75" customHeight="1">
      <c r="A441" s="223"/>
      <c r="B441" s="223"/>
      <c r="C441" s="223"/>
      <c r="D441" s="223"/>
      <c r="E441" s="224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23"/>
      <c r="Z441" s="223"/>
    </row>
    <row r="442" spans="1:26" ht="18.75" customHeight="1">
      <c r="A442" s="223"/>
      <c r="B442" s="223"/>
      <c r="C442" s="223"/>
      <c r="D442" s="223"/>
      <c r="E442" s="224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23"/>
      <c r="Z442" s="223"/>
    </row>
    <row r="443" spans="1:26" ht="18.75" customHeight="1">
      <c r="A443" s="223"/>
      <c r="B443" s="223"/>
      <c r="C443" s="223"/>
      <c r="D443" s="223"/>
      <c r="E443" s="224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23"/>
      <c r="Z443" s="223"/>
    </row>
    <row r="444" spans="1:26" ht="18.75" customHeight="1">
      <c r="A444" s="223"/>
      <c r="B444" s="223"/>
      <c r="C444" s="223"/>
      <c r="D444" s="223"/>
      <c r="E444" s="224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</row>
    <row r="445" spans="1:26" ht="18.75" customHeight="1">
      <c r="A445" s="223"/>
      <c r="B445" s="223"/>
      <c r="C445" s="223"/>
      <c r="D445" s="223"/>
      <c r="E445" s="224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23"/>
      <c r="Z445" s="223"/>
    </row>
    <row r="446" spans="1:26" ht="18.75" customHeight="1">
      <c r="A446" s="223"/>
      <c r="B446" s="223"/>
      <c r="C446" s="223"/>
      <c r="D446" s="223"/>
      <c r="E446" s="224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23"/>
      <c r="Z446" s="223"/>
    </row>
    <row r="447" spans="1:26" ht="18.75" customHeight="1">
      <c r="A447" s="223"/>
      <c r="B447" s="223"/>
      <c r="C447" s="223"/>
      <c r="D447" s="223"/>
      <c r="E447" s="224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</row>
    <row r="448" spans="1:26" ht="18.75" customHeight="1">
      <c r="A448" s="223"/>
      <c r="B448" s="223"/>
      <c r="C448" s="223"/>
      <c r="D448" s="223"/>
      <c r="E448" s="224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</row>
    <row r="449" spans="1:26" ht="18.75" customHeight="1">
      <c r="A449" s="223"/>
      <c r="B449" s="223"/>
      <c r="C449" s="223"/>
      <c r="D449" s="223"/>
      <c r="E449" s="224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23"/>
      <c r="Z449" s="223"/>
    </row>
    <row r="450" spans="1:26" ht="18.75" customHeight="1">
      <c r="A450" s="223"/>
      <c r="B450" s="223"/>
      <c r="C450" s="223"/>
      <c r="D450" s="223"/>
      <c r="E450" s="224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23"/>
      <c r="Z450" s="223"/>
    </row>
    <row r="451" spans="1:26" ht="18.75" customHeight="1">
      <c r="A451" s="223"/>
      <c r="B451" s="223"/>
      <c r="C451" s="223"/>
      <c r="D451" s="223"/>
      <c r="E451" s="224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23"/>
      <c r="Z451" s="223"/>
    </row>
    <row r="452" spans="1:26" ht="18.75" customHeight="1">
      <c r="A452" s="223"/>
      <c r="B452" s="223"/>
      <c r="C452" s="223"/>
      <c r="D452" s="223"/>
      <c r="E452" s="224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</row>
    <row r="453" spans="1:26" ht="18.75" customHeight="1">
      <c r="A453" s="223"/>
      <c r="B453" s="223"/>
      <c r="C453" s="223"/>
      <c r="D453" s="223"/>
      <c r="E453" s="224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23"/>
      <c r="Z453" s="223"/>
    </row>
    <row r="454" spans="1:26" ht="18.75" customHeight="1">
      <c r="A454" s="223"/>
      <c r="B454" s="223"/>
      <c r="C454" s="223"/>
      <c r="D454" s="223"/>
      <c r="E454" s="224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23"/>
      <c r="Z454" s="223"/>
    </row>
    <row r="455" spans="1:26" ht="18.75" customHeight="1">
      <c r="A455" s="223"/>
      <c r="B455" s="223"/>
      <c r="C455" s="223"/>
      <c r="D455" s="223"/>
      <c r="E455" s="224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23"/>
      <c r="Z455" s="223"/>
    </row>
    <row r="456" spans="1:26" ht="18.75" customHeight="1">
      <c r="A456" s="223"/>
      <c r="B456" s="223"/>
      <c r="C456" s="223"/>
      <c r="D456" s="223"/>
      <c r="E456" s="224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23"/>
      <c r="Z456" s="223"/>
    </row>
    <row r="457" spans="1:26" ht="18.75" customHeight="1">
      <c r="A457" s="223"/>
      <c r="B457" s="223"/>
      <c r="C457" s="223"/>
      <c r="D457" s="223"/>
      <c r="E457" s="224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23"/>
      <c r="Z457" s="223"/>
    </row>
    <row r="458" spans="1:26" ht="18.75" customHeight="1">
      <c r="A458" s="223"/>
      <c r="B458" s="223"/>
      <c r="C458" s="223"/>
      <c r="D458" s="223"/>
      <c r="E458" s="224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</row>
    <row r="459" spans="1:26" ht="18.75" customHeight="1">
      <c r="A459" s="223"/>
      <c r="B459" s="223"/>
      <c r="C459" s="223"/>
      <c r="D459" s="223"/>
      <c r="E459" s="224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</row>
    <row r="460" spans="1:26" ht="18.75" customHeight="1">
      <c r="A460" s="223"/>
      <c r="B460" s="223"/>
      <c r="C460" s="223"/>
      <c r="D460" s="223"/>
      <c r="E460" s="224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23"/>
      <c r="Z460" s="223"/>
    </row>
    <row r="461" spans="1:26" ht="18.75" customHeight="1">
      <c r="A461" s="223"/>
      <c r="B461" s="223"/>
      <c r="C461" s="223"/>
      <c r="D461" s="223"/>
      <c r="E461" s="224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23"/>
      <c r="Z461" s="223"/>
    </row>
    <row r="462" spans="1:26" ht="18.75" customHeight="1">
      <c r="A462" s="223"/>
      <c r="B462" s="223"/>
      <c r="C462" s="223"/>
      <c r="D462" s="223"/>
      <c r="E462" s="224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</row>
    <row r="463" spans="1:26" ht="18.75" customHeight="1">
      <c r="A463" s="223"/>
      <c r="B463" s="223"/>
      <c r="C463" s="223"/>
      <c r="D463" s="223"/>
      <c r="E463" s="224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  <c r="U463" s="223"/>
      <c r="V463" s="223"/>
      <c r="W463" s="223"/>
      <c r="X463" s="223"/>
      <c r="Y463" s="223"/>
      <c r="Z463" s="223"/>
    </row>
    <row r="464" spans="1:26" ht="18.75" customHeight="1">
      <c r="A464" s="223"/>
      <c r="B464" s="223"/>
      <c r="C464" s="223"/>
      <c r="D464" s="223"/>
      <c r="E464" s="224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</row>
    <row r="465" spans="1:26" ht="18.75" customHeight="1">
      <c r="A465" s="223"/>
      <c r="B465" s="223"/>
      <c r="C465" s="223"/>
      <c r="D465" s="223"/>
      <c r="E465" s="224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23"/>
      <c r="Z465" s="223"/>
    </row>
    <row r="466" spans="1:26" ht="18.75" customHeight="1">
      <c r="A466" s="223"/>
      <c r="B466" s="223"/>
      <c r="C466" s="223"/>
      <c r="D466" s="223"/>
      <c r="E466" s="224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23"/>
      <c r="Z466" s="223"/>
    </row>
    <row r="467" spans="1:26" ht="18.75" customHeight="1">
      <c r="A467" s="223"/>
      <c r="B467" s="223"/>
      <c r="C467" s="223"/>
      <c r="D467" s="223"/>
      <c r="E467" s="224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23"/>
      <c r="Z467" s="223"/>
    </row>
    <row r="468" spans="1:26" ht="18.75" customHeight="1">
      <c r="A468" s="223"/>
      <c r="B468" s="223"/>
      <c r="C468" s="223"/>
      <c r="D468" s="223"/>
      <c r="E468" s="224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</row>
    <row r="469" spans="1:26" ht="18.75" customHeight="1">
      <c r="A469" s="223"/>
      <c r="B469" s="223"/>
      <c r="C469" s="223"/>
      <c r="D469" s="223"/>
      <c r="E469" s="224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</row>
    <row r="470" spans="1:26" ht="18.75" customHeight="1">
      <c r="A470" s="223"/>
      <c r="B470" s="223"/>
      <c r="C470" s="223"/>
      <c r="D470" s="223"/>
      <c r="E470" s="224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23"/>
      <c r="Z470" s="223"/>
    </row>
    <row r="471" spans="1:26" ht="18.75" customHeight="1">
      <c r="A471" s="223"/>
      <c r="B471" s="223"/>
      <c r="C471" s="223"/>
      <c r="D471" s="223"/>
      <c r="E471" s="224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</row>
    <row r="472" spans="1:26" ht="18.75" customHeight="1">
      <c r="A472" s="223"/>
      <c r="B472" s="223"/>
      <c r="C472" s="223"/>
      <c r="D472" s="223"/>
      <c r="E472" s="224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</row>
    <row r="473" spans="1:26" ht="18.75" customHeight="1">
      <c r="A473" s="223"/>
      <c r="B473" s="223"/>
      <c r="C473" s="223"/>
      <c r="D473" s="223"/>
      <c r="E473" s="224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23"/>
      <c r="Z473" s="223"/>
    </row>
    <row r="474" spans="1:26" ht="18.75" customHeight="1">
      <c r="A474" s="223"/>
      <c r="B474" s="223"/>
      <c r="C474" s="223"/>
      <c r="D474" s="223"/>
      <c r="E474" s="224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23"/>
      <c r="Z474" s="223"/>
    </row>
    <row r="475" spans="1:26" ht="18.75" customHeight="1">
      <c r="A475" s="223"/>
      <c r="B475" s="223"/>
      <c r="C475" s="223"/>
      <c r="D475" s="223"/>
      <c r="E475" s="224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</row>
    <row r="476" spans="1:26" ht="18.75" customHeight="1">
      <c r="A476" s="223"/>
      <c r="B476" s="223"/>
      <c r="C476" s="223"/>
      <c r="D476" s="223"/>
      <c r="E476" s="224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</row>
    <row r="477" spans="1:26" ht="18.75" customHeight="1">
      <c r="A477" s="223"/>
      <c r="B477" s="223"/>
      <c r="C477" s="223"/>
      <c r="D477" s="223"/>
      <c r="E477" s="224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23"/>
      <c r="Z477" s="223"/>
    </row>
    <row r="478" spans="1:26" ht="18.75" customHeight="1">
      <c r="A478" s="223"/>
      <c r="B478" s="223"/>
      <c r="C478" s="223"/>
      <c r="D478" s="223"/>
      <c r="E478" s="224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23"/>
      <c r="Z478" s="223"/>
    </row>
    <row r="479" spans="1:26" ht="18.75" customHeight="1">
      <c r="A479" s="223"/>
      <c r="B479" s="223"/>
      <c r="C479" s="223"/>
      <c r="D479" s="223"/>
      <c r="E479" s="224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23"/>
      <c r="Z479" s="223"/>
    </row>
    <row r="480" spans="1:26" ht="18.75" customHeight="1">
      <c r="A480" s="223"/>
      <c r="B480" s="223"/>
      <c r="C480" s="223"/>
      <c r="D480" s="223"/>
      <c r="E480" s="224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</row>
    <row r="481" spans="1:26" ht="18.75" customHeight="1">
      <c r="A481" s="223"/>
      <c r="B481" s="223"/>
      <c r="C481" s="223"/>
      <c r="D481" s="223"/>
      <c r="E481" s="224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23"/>
      <c r="Z481" s="223"/>
    </row>
    <row r="482" spans="1:26" ht="18.75" customHeight="1">
      <c r="A482" s="223"/>
      <c r="B482" s="223"/>
      <c r="C482" s="223"/>
      <c r="D482" s="223"/>
      <c r="E482" s="224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3"/>
    </row>
    <row r="483" spans="1:26" ht="18.75" customHeight="1">
      <c r="A483" s="223"/>
      <c r="B483" s="223"/>
      <c r="C483" s="223"/>
      <c r="D483" s="223"/>
      <c r="E483" s="224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23"/>
      <c r="Z483" s="223"/>
    </row>
    <row r="484" spans="1:26" ht="18.75" customHeight="1">
      <c r="A484" s="223"/>
      <c r="B484" s="223"/>
      <c r="C484" s="223"/>
      <c r="D484" s="223"/>
      <c r="E484" s="224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</row>
    <row r="485" spans="1:26" ht="18.75" customHeight="1">
      <c r="A485" s="223"/>
      <c r="B485" s="223"/>
      <c r="C485" s="223"/>
      <c r="D485" s="223"/>
      <c r="E485" s="224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23"/>
      <c r="Z485" s="223"/>
    </row>
    <row r="486" spans="1:26" ht="18.75" customHeight="1">
      <c r="A486" s="223"/>
      <c r="B486" s="223"/>
      <c r="C486" s="223"/>
      <c r="D486" s="223"/>
      <c r="E486" s="224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</row>
    <row r="487" spans="1:26" ht="18.75" customHeight="1">
      <c r="A487" s="223"/>
      <c r="B487" s="223"/>
      <c r="C487" s="223"/>
      <c r="D487" s="223"/>
      <c r="E487" s="224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23"/>
      <c r="Z487" s="223"/>
    </row>
    <row r="488" spans="1:26" ht="18.75" customHeight="1">
      <c r="A488" s="223"/>
      <c r="B488" s="223"/>
      <c r="C488" s="223"/>
      <c r="D488" s="223"/>
      <c r="E488" s="224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23"/>
      <c r="Z488" s="223"/>
    </row>
    <row r="489" spans="1:26" ht="18.75" customHeight="1">
      <c r="A489" s="223"/>
      <c r="B489" s="223"/>
      <c r="C489" s="223"/>
      <c r="D489" s="223"/>
      <c r="E489" s="224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23"/>
      <c r="Z489" s="223"/>
    </row>
    <row r="490" spans="1:26" ht="18.75" customHeight="1">
      <c r="A490" s="223"/>
      <c r="B490" s="223"/>
      <c r="C490" s="223"/>
      <c r="D490" s="223"/>
      <c r="E490" s="224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3"/>
      <c r="Z490" s="223"/>
    </row>
    <row r="491" spans="1:26" ht="18.75" customHeight="1">
      <c r="A491" s="223"/>
      <c r="B491" s="223"/>
      <c r="C491" s="223"/>
      <c r="D491" s="223"/>
      <c r="E491" s="224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3"/>
      <c r="Z491" s="223"/>
    </row>
    <row r="492" spans="1:26" ht="18.75" customHeight="1">
      <c r="A492" s="223"/>
      <c r="B492" s="223"/>
      <c r="C492" s="223"/>
      <c r="D492" s="223"/>
      <c r="E492" s="224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</row>
    <row r="493" spans="1:26" ht="18.75" customHeight="1">
      <c r="A493" s="223"/>
      <c r="B493" s="223"/>
      <c r="C493" s="223"/>
      <c r="D493" s="223"/>
      <c r="E493" s="224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</row>
    <row r="494" spans="1:26" ht="18.75" customHeight="1">
      <c r="A494" s="223"/>
      <c r="B494" s="223"/>
      <c r="C494" s="223"/>
      <c r="D494" s="223"/>
      <c r="E494" s="224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3"/>
      <c r="Z494" s="223"/>
    </row>
    <row r="495" spans="1:26" ht="18.75" customHeight="1">
      <c r="A495" s="223"/>
      <c r="B495" s="223"/>
      <c r="C495" s="223"/>
      <c r="D495" s="223"/>
      <c r="E495" s="224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3"/>
      <c r="Z495" s="223"/>
    </row>
    <row r="496" spans="1:26" ht="18.75" customHeight="1">
      <c r="A496" s="223"/>
      <c r="B496" s="223"/>
      <c r="C496" s="223"/>
      <c r="D496" s="223"/>
      <c r="E496" s="224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</row>
    <row r="497" spans="1:26" ht="18.75" customHeight="1">
      <c r="A497" s="223"/>
      <c r="B497" s="223"/>
      <c r="C497" s="223"/>
      <c r="D497" s="223"/>
      <c r="E497" s="224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23"/>
      <c r="Z497" s="223"/>
    </row>
    <row r="498" spans="1:26" ht="18.75" customHeight="1">
      <c r="A498" s="223"/>
      <c r="B498" s="223"/>
      <c r="C498" s="223"/>
      <c r="D498" s="223"/>
      <c r="E498" s="224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23"/>
    </row>
    <row r="499" spans="1:26" ht="18.75" customHeight="1">
      <c r="A499" s="223"/>
      <c r="B499" s="223"/>
      <c r="C499" s="223"/>
      <c r="D499" s="223"/>
      <c r="E499" s="224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</row>
    <row r="500" spans="1:26" ht="18.75" customHeight="1">
      <c r="A500" s="223"/>
      <c r="B500" s="223"/>
      <c r="C500" s="223"/>
      <c r="D500" s="223"/>
      <c r="E500" s="224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</row>
    <row r="501" spans="1:26" ht="18.75" customHeight="1">
      <c r="A501" s="223"/>
      <c r="B501" s="223"/>
      <c r="C501" s="223"/>
      <c r="D501" s="223"/>
      <c r="E501" s="224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  <c r="U501" s="223"/>
      <c r="V501" s="223"/>
      <c r="W501" s="223"/>
      <c r="X501" s="223"/>
      <c r="Y501" s="223"/>
      <c r="Z501" s="223"/>
    </row>
    <row r="502" spans="1:26" ht="18.75" customHeight="1">
      <c r="A502" s="223"/>
      <c r="B502" s="223"/>
      <c r="C502" s="223"/>
      <c r="D502" s="223"/>
      <c r="E502" s="224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/>
    </row>
    <row r="503" spans="1:26" ht="18.75" customHeight="1">
      <c r="A503" s="223"/>
      <c r="B503" s="223"/>
      <c r="C503" s="223"/>
      <c r="D503" s="223"/>
      <c r="E503" s="224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</row>
    <row r="504" spans="1:26" ht="18.75" customHeight="1">
      <c r="A504" s="223"/>
      <c r="B504" s="223"/>
      <c r="C504" s="223"/>
      <c r="D504" s="223"/>
      <c r="E504" s="224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</row>
    <row r="505" spans="1:26" ht="18.75" customHeight="1">
      <c r="A505" s="223"/>
      <c r="B505" s="223"/>
      <c r="C505" s="223"/>
      <c r="D505" s="223"/>
      <c r="E505" s="224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23"/>
      <c r="Z505" s="223"/>
    </row>
    <row r="506" spans="1:26" ht="18.75" customHeight="1">
      <c r="A506" s="223"/>
      <c r="B506" s="223"/>
      <c r="C506" s="223"/>
      <c r="D506" s="223"/>
      <c r="E506" s="224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</row>
    <row r="507" spans="1:26" ht="18.75" customHeight="1">
      <c r="A507" s="223"/>
      <c r="B507" s="223"/>
      <c r="C507" s="223"/>
      <c r="D507" s="223"/>
      <c r="E507" s="224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</row>
    <row r="508" spans="1:26" ht="18.75" customHeight="1">
      <c r="A508" s="223"/>
      <c r="B508" s="223"/>
      <c r="C508" s="223"/>
      <c r="D508" s="223"/>
      <c r="E508" s="224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</row>
    <row r="509" spans="1:26" ht="18.75" customHeight="1">
      <c r="A509" s="223"/>
      <c r="B509" s="223"/>
      <c r="C509" s="223"/>
      <c r="D509" s="223"/>
      <c r="E509" s="224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23"/>
      <c r="Z509" s="223"/>
    </row>
    <row r="510" spans="1:26" ht="18.75" customHeight="1">
      <c r="A510" s="223"/>
      <c r="B510" s="223"/>
      <c r="C510" s="223"/>
      <c r="D510" s="223"/>
      <c r="E510" s="224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</row>
    <row r="511" spans="1:26" ht="18.75" customHeight="1">
      <c r="A511" s="223"/>
      <c r="B511" s="223"/>
      <c r="C511" s="223"/>
      <c r="D511" s="223"/>
      <c r="E511" s="224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23"/>
    </row>
    <row r="512" spans="1:26" ht="18.75" customHeight="1">
      <c r="A512" s="223"/>
      <c r="B512" s="223"/>
      <c r="C512" s="223"/>
      <c r="D512" s="223"/>
      <c r="E512" s="224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23"/>
    </row>
    <row r="513" spans="1:26" ht="18.75" customHeight="1">
      <c r="A513" s="223"/>
      <c r="B513" s="223"/>
      <c r="C513" s="223"/>
      <c r="D513" s="223"/>
      <c r="E513" s="224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23"/>
      <c r="Z513" s="223"/>
    </row>
    <row r="514" spans="1:26" ht="18.75" customHeight="1">
      <c r="A514" s="223"/>
      <c r="B514" s="223"/>
      <c r="C514" s="223"/>
      <c r="D514" s="223"/>
      <c r="E514" s="224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</row>
    <row r="515" spans="1:26" ht="18.75" customHeight="1">
      <c r="A515" s="223"/>
      <c r="B515" s="223"/>
      <c r="C515" s="223"/>
      <c r="D515" s="223"/>
      <c r="E515" s="224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</row>
    <row r="516" spans="1:26" ht="18.75" customHeight="1">
      <c r="A516" s="223"/>
      <c r="B516" s="223"/>
      <c r="C516" s="223"/>
      <c r="D516" s="223"/>
      <c r="E516" s="224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</row>
    <row r="517" spans="1:26" ht="18.75" customHeight="1">
      <c r="A517" s="223"/>
      <c r="B517" s="223"/>
      <c r="C517" s="223"/>
      <c r="D517" s="223"/>
      <c r="E517" s="224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</row>
    <row r="518" spans="1:26" ht="18.75" customHeight="1">
      <c r="A518" s="223"/>
      <c r="B518" s="223"/>
      <c r="C518" s="223"/>
      <c r="D518" s="223"/>
      <c r="E518" s="224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</row>
    <row r="519" spans="1:26" ht="18.75" customHeight="1">
      <c r="A519" s="223"/>
      <c r="B519" s="223"/>
      <c r="C519" s="223"/>
      <c r="D519" s="223"/>
      <c r="E519" s="224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</row>
    <row r="520" spans="1:26" ht="18.75" customHeight="1">
      <c r="A520" s="223"/>
      <c r="B520" s="223"/>
      <c r="C520" s="223"/>
      <c r="D520" s="223"/>
      <c r="E520" s="224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</row>
    <row r="521" spans="1:26" ht="18.75" customHeight="1">
      <c r="A521" s="223"/>
      <c r="B521" s="223"/>
      <c r="C521" s="223"/>
      <c r="D521" s="223"/>
      <c r="E521" s="224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</row>
    <row r="522" spans="1:26" ht="18.75" customHeight="1">
      <c r="A522" s="223"/>
      <c r="B522" s="223"/>
      <c r="C522" s="223"/>
      <c r="D522" s="223"/>
      <c r="E522" s="224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</row>
    <row r="523" spans="1:26" ht="18.75" customHeight="1">
      <c r="A523" s="223"/>
      <c r="B523" s="223"/>
      <c r="C523" s="223"/>
      <c r="D523" s="223"/>
      <c r="E523" s="224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</row>
    <row r="524" spans="1:26" ht="18.75" customHeight="1">
      <c r="A524" s="223"/>
      <c r="B524" s="223"/>
      <c r="C524" s="223"/>
      <c r="D524" s="223"/>
      <c r="E524" s="224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</row>
    <row r="525" spans="1:26" ht="18.75" customHeight="1">
      <c r="A525" s="223"/>
      <c r="B525" s="223"/>
      <c r="C525" s="223"/>
      <c r="D525" s="223"/>
      <c r="E525" s="224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</row>
    <row r="526" spans="1:26" ht="18.75" customHeight="1">
      <c r="A526" s="223"/>
      <c r="B526" s="223"/>
      <c r="C526" s="223"/>
      <c r="D526" s="223"/>
      <c r="E526" s="224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</row>
    <row r="527" spans="1:26" ht="18.75" customHeight="1">
      <c r="A527" s="223"/>
      <c r="B527" s="223"/>
      <c r="C527" s="223"/>
      <c r="D527" s="223"/>
      <c r="E527" s="224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</row>
    <row r="528" spans="1:26" ht="18.75" customHeight="1">
      <c r="A528" s="223"/>
      <c r="B528" s="223"/>
      <c r="C528" s="223"/>
      <c r="D528" s="223"/>
      <c r="E528" s="224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</row>
    <row r="529" spans="1:26" ht="18.75" customHeight="1">
      <c r="A529" s="223"/>
      <c r="B529" s="223"/>
      <c r="C529" s="223"/>
      <c r="D529" s="223"/>
      <c r="E529" s="224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</row>
    <row r="530" spans="1:26" ht="18.75" customHeight="1">
      <c r="A530" s="223"/>
      <c r="B530" s="223"/>
      <c r="C530" s="223"/>
      <c r="D530" s="223"/>
      <c r="E530" s="224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</row>
    <row r="531" spans="1:26" ht="18.75" customHeight="1">
      <c r="A531" s="223"/>
      <c r="B531" s="223"/>
      <c r="C531" s="223"/>
      <c r="D531" s="223"/>
      <c r="E531" s="224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</row>
    <row r="532" spans="1:26" ht="18.75" customHeight="1">
      <c r="A532" s="223"/>
      <c r="B532" s="223"/>
      <c r="C532" s="223"/>
      <c r="D532" s="223"/>
      <c r="E532" s="224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</row>
    <row r="533" spans="1:26" ht="18.75" customHeight="1">
      <c r="A533" s="223"/>
      <c r="B533" s="223"/>
      <c r="C533" s="223"/>
      <c r="D533" s="223"/>
      <c r="E533" s="224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</row>
    <row r="534" spans="1:26" ht="18.75" customHeight="1">
      <c r="A534" s="223"/>
      <c r="B534" s="223"/>
      <c r="C534" s="223"/>
      <c r="D534" s="223"/>
      <c r="E534" s="224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</row>
    <row r="535" spans="1:26" ht="18.75" customHeight="1">
      <c r="A535" s="223"/>
      <c r="B535" s="223"/>
      <c r="C535" s="223"/>
      <c r="D535" s="223"/>
      <c r="E535" s="224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</row>
    <row r="536" spans="1:26" ht="18.75" customHeight="1">
      <c r="A536" s="223"/>
      <c r="B536" s="223"/>
      <c r="C536" s="223"/>
      <c r="D536" s="223"/>
      <c r="E536" s="224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</row>
    <row r="537" spans="1:26" ht="18.75" customHeight="1">
      <c r="A537" s="223"/>
      <c r="B537" s="223"/>
      <c r="C537" s="223"/>
      <c r="D537" s="223"/>
      <c r="E537" s="224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</row>
    <row r="538" spans="1:26" ht="18.75" customHeight="1">
      <c r="A538" s="223"/>
      <c r="B538" s="223"/>
      <c r="C538" s="223"/>
      <c r="D538" s="223"/>
      <c r="E538" s="224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</row>
    <row r="539" spans="1:26" ht="18.75" customHeight="1">
      <c r="A539" s="223"/>
      <c r="B539" s="223"/>
      <c r="C539" s="223"/>
      <c r="D539" s="223"/>
      <c r="E539" s="224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</row>
    <row r="540" spans="1:26" ht="18.75" customHeight="1">
      <c r="A540" s="223"/>
      <c r="B540" s="223"/>
      <c r="C540" s="223"/>
      <c r="D540" s="223"/>
      <c r="E540" s="224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</row>
    <row r="541" spans="1:26" ht="18.75" customHeight="1">
      <c r="A541" s="223"/>
      <c r="B541" s="223"/>
      <c r="C541" s="223"/>
      <c r="D541" s="223"/>
      <c r="E541" s="224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</row>
    <row r="542" spans="1:26" ht="18.75" customHeight="1">
      <c r="A542" s="223"/>
      <c r="B542" s="223"/>
      <c r="C542" s="223"/>
      <c r="D542" s="223"/>
      <c r="E542" s="224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</row>
    <row r="543" spans="1:26" ht="18.75" customHeight="1">
      <c r="A543" s="223"/>
      <c r="B543" s="223"/>
      <c r="C543" s="223"/>
      <c r="D543" s="223"/>
      <c r="E543" s="224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</row>
    <row r="544" spans="1:26" ht="18.75" customHeight="1">
      <c r="A544" s="223"/>
      <c r="B544" s="223"/>
      <c r="C544" s="223"/>
      <c r="D544" s="223"/>
      <c r="E544" s="224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</row>
    <row r="545" spans="1:26" ht="18.75" customHeight="1">
      <c r="A545" s="223"/>
      <c r="B545" s="223"/>
      <c r="C545" s="223"/>
      <c r="D545" s="223"/>
      <c r="E545" s="224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</row>
    <row r="546" spans="1:26" ht="18.75" customHeight="1">
      <c r="A546" s="223"/>
      <c r="B546" s="223"/>
      <c r="C546" s="223"/>
      <c r="D546" s="223"/>
      <c r="E546" s="224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</row>
    <row r="547" spans="1:26" ht="18.75" customHeight="1">
      <c r="A547" s="223"/>
      <c r="B547" s="223"/>
      <c r="C547" s="223"/>
      <c r="D547" s="223"/>
      <c r="E547" s="224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</row>
    <row r="548" spans="1:26" ht="18.75" customHeight="1">
      <c r="A548" s="223"/>
      <c r="B548" s="223"/>
      <c r="C548" s="223"/>
      <c r="D548" s="223"/>
      <c r="E548" s="224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</row>
    <row r="549" spans="1:26" ht="18.75" customHeight="1">
      <c r="A549" s="223"/>
      <c r="B549" s="223"/>
      <c r="C549" s="223"/>
      <c r="D549" s="223"/>
      <c r="E549" s="224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</row>
    <row r="550" spans="1:26" ht="18.75" customHeight="1">
      <c r="A550" s="223"/>
      <c r="B550" s="223"/>
      <c r="C550" s="223"/>
      <c r="D550" s="223"/>
      <c r="E550" s="224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</row>
    <row r="551" spans="1:26" ht="18.75" customHeight="1">
      <c r="A551" s="223"/>
      <c r="B551" s="223"/>
      <c r="C551" s="223"/>
      <c r="D551" s="223"/>
      <c r="E551" s="224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</row>
    <row r="552" spans="1:26" ht="18.75" customHeight="1">
      <c r="A552" s="223"/>
      <c r="B552" s="223"/>
      <c r="C552" s="223"/>
      <c r="D552" s="223"/>
      <c r="E552" s="224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</row>
    <row r="553" spans="1:26" ht="18.75" customHeight="1">
      <c r="A553" s="223"/>
      <c r="B553" s="223"/>
      <c r="C553" s="223"/>
      <c r="D553" s="223"/>
      <c r="E553" s="224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</row>
    <row r="554" spans="1:26" ht="18.75" customHeight="1">
      <c r="A554" s="223"/>
      <c r="B554" s="223"/>
      <c r="C554" s="223"/>
      <c r="D554" s="223"/>
      <c r="E554" s="224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</row>
    <row r="555" spans="1:26" ht="18.75" customHeight="1">
      <c r="A555" s="223"/>
      <c r="B555" s="223"/>
      <c r="C555" s="223"/>
      <c r="D555" s="223"/>
      <c r="E555" s="224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</row>
    <row r="556" spans="1:26" ht="18.75" customHeight="1">
      <c r="A556" s="223"/>
      <c r="B556" s="223"/>
      <c r="C556" s="223"/>
      <c r="D556" s="223"/>
      <c r="E556" s="224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</row>
    <row r="557" spans="1:26" ht="18.75" customHeight="1">
      <c r="A557" s="223"/>
      <c r="B557" s="223"/>
      <c r="C557" s="223"/>
      <c r="D557" s="223"/>
      <c r="E557" s="224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</row>
    <row r="558" spans="1:26" ht="18.75" customHeight="1">
      <c r="A558" s="223"/>
      <c r="B558" s="223"/>
      <c r="C558" s="223"/>
      <c r="D558" s="223"/>
      <c r="E558" s="224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</row>
    <row r="559" spans="1:26" ht="18.75" customHeight="1">
      <c r="A559" s="223"/>
      <c r="B559" s="223"/>
      <c r="C559" s="223"/>
      <c r="D559" s="223"/>
      <c r="E559" s="224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</row>
    <row r="560" spans="1:26" ht="18.75" customHeight="1">
      <c r="A560" s="223"/>
      <c r="B560" s="223"/>
      <c r="C560" s="223"/>
      <c r="D560" s="223"/>
      <c r="E560" s="224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</row>
    <row r="561" spans="1:26" ht="18.75" customHeight="1">
      <c r="A561" s="223"/>
      <c r="B561" s="223"/>
      <c r="C561" s="223"/>
      <c r="D561" s="223"/>
      <c r="E561" s="224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</row>
    <row r="562" spans="1:26" ht="18.75" customHeight="1">
      <c r="A562" s="223"/>
      <c r="B562" s="223"/>
      <c r="C562" s="223"/>
      <c r="D562" s="223"/>
      <c r="E562" s="224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</row>
    <row r="563" spans="1:26" ht="18.75" customHeight="1">
      <c r="A563" s="223"/>
      <c r="B563" s="223"/>
      <c r="C563" s="223"/>
      <c r="D563" s="223"/>
      <c r="E563" s="224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</row>
    <row r="564" spans="1:26" ht="18.75" customHeight="1">
      <c r="A564" s="223"/>
      <c r="B564" s="223"/>
      <c r="C564" s="223"/>
      <c r="D564" s="223"/>
      <c r="E564" s="224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</row>
    <row r="565" spans="1:26" ht="18.75" customHeight="1">
      <c r="A565" s="223"/>
      <c r="B565" s="223"/>
      <c r="C565" s="223"/>
      <c r="D565" s="223"/>
      <c r="E565" s="224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</row>
    <row r="566" spans="1:26" ht="18.75" customHeight="1">
      <c r="A566" s="223"/>
      <c r="B566" s="223"/>
      <c r="C566" s="223"/>
      <c r="D566" s="223"/>
      <c r="E566" s="224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</row>
    <row r="567" spans="1:26" ht="18.75" customHeight="1">
      <c r="A567" s="223"/>
      <c r="B567" s="223"/>
      <c r="C567" s="223"/>
      <c r="D567" s="223"/>
      <c r="E567" s="224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</row>
    <row r="568" spans="1:26" ht="18.75" customHeight="1">
      <c r="A568" s="223"/>
      <c r="B568" s="223"/>
      <c r="C568" s="223"/>
      <c r="D568" s="223"/>
      <c r="E568" s="224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</row>
    <row r="569" spans="1:26" ht="18.75" customHeight="1">
      <c r="A569" s="223"/>
      <c r="B569" s="223"/>
      <c r="C569" s="223"/>
      <c r="D569" s="223"/>
      <c r="E569" s="224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</row>
    <row r="570" spans="1:26" ht="18.75" customHeight="1">
      <c r="A570" s="223"/>
      <c r="B570" s="223"/>
      <c r="C570" s="223"/>
      <c r="D570" s="223"/>
      <c r="E570" s="224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</row>
    <row r="571" spans="1:26" ht="18.75" customHeight="1">
      <c r="A571" s="223"/>
      <c r="B571" s="223"/>
      <c r="C571" s="223"/>
      <c r="D571" s="223"/>
      <c r="E571" s="224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</row>
    <row r="572" spans="1:26" ht="18.75" customHeight="1">
      <c r="A572" s="223"/>
      <c r="B572" s="223"/>
      <c r="C572" s="223"/>
      <c r="D572" s="223"/>
      <c r="E572" s="224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</row>
    <row r="573" spans="1:26" ht="18.75" customHeight="1">
      <c r="A573" s="223"/>
      <c r="B573" s="223"/>
      <c r="C573" s="223"/>
      <c r="D573" s="223"/>
      <c r="E573" s="224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</row>
    <row r="574" spans="1:26" ht="18.75" customHeight="1">
      <c r="A574" s="223"/>
      <c r="B574" s="223"/>
      <c r="C574" s="223"/>
      <c r="D574" s="223"/>
      <c r="E574" s="224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</row>
    <row r="575" spans="1:26" ht="18.75" customHeight="1">
      <c r="A575" s="223"/>
      <c r="B575" s="223"/>
      <c r="C575" s="223"/>
      <c r="D575" s="223"/>
      <c r="E575" s="224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</row>
    <row r="576" spans="1:26" ht="18.75" customHeight="1">
      <c r="A576" s="223"/>
      <c r="B576" s="223"/>
      <c r="C576" s="223"/>
      <c r="D576" s="223"/>
      <c r="E576" s="224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</row>
    <row r="577" spans="1:26" ht="18.75" customHeight="1">
      <c r="A577" s="223"/>
      <c r="B577" s="223"/>
      <c r="C577" s="223"/>
      <c r="D577" s="223"/>
      <c r="E577" s="224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</row>
    <row r="578" spans="1:26" ht="18.75" customHeight="1">
      <c r="A578" s="223"/>
      <c r="B578" s="223"/>
      <c r="C578" s="223"/>
      <c r="D578" s="223"/>
      <c r="E578" s="224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</row>
    <row r="579" spans="1:26" ht="18.75" customHeight="1">
      <c r="A579" s="223"/>
      <c r="B579" s="223"/>
      <c r="C579" s="223"/>
      <c r="D579" s="223"/>
      <c r="E579" s="224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</row>
    <row r="580" spans="1:26" ht="18.75" customHeight="1">
      <c r="A580" s="223"/>
      <c r="B580" s="223"/>
      <c r="C580" s="223"/>
      <c r="D580" s="223"/>
      <c r="E580" s="224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</row>
    <row r="581" spans="1:26" ht="18.75" customHeight="1">
      <c r="A581" s="223"/>
      <c r="B581" s="223"/>
      <c r="C581" s="223"/>
      <c r="D581" s="223"/>
      <c r="E581" s="224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</row>
    <row r="582" spans="1:26" ht="18.75" customHeight="1">
      <c r="A582" s="223"/>
      <c r="B582" s="223"/>
      <c r="C582" s="223"/>
      <c r="D582" s="223"/>
      <c r="E582" s="224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</row>
    <row r="583" spans="1:26" ht="18.75" customHeight="1">
      <c r="A583" s="223"/>
      <c r="B583" s="223"/>
      <c r="C583" s="223"/>
      <c r="D583" s="223"/>
      <c r="E583" s="224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</row>
    <row r="584" spans="1:26" ht="18.75" customHeight="1">
      <c r="A584" s="223"/>
      <c r="B584" s="223"/>
      <c r="C584" s="223"/>
      <c r="D584" s="223"/>
      <c r="E584" s="224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</row>
    <row r="585" spans="1:26" ht="18.75" customHeight="1">
      <c r="A585" s="223"/>
      <c r="B585" s="223"/>
      <c r="C585" s="223"/>
      <c r="D585" s="223"/>
      <c r="E585" s="224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</row>
    <row r="586" spans="1:26" ht="18.75" customHeight="1">
      <c r="A586" s="223"/>
      <c r="B586" s="223"/>
      <c r="C586" s="223"/>
      <c r="D586" s="223"/>
      <c r="E586" s="224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</row>
    <row r="587" spans="1:26" ht="18.75" customHeight="1">
      <c r="A587" s="223"/>
      <c r="B587" s="223"/>
      <c r="C587" s="223"/>
      <c r="D587" s="223"/>
      <c r="E587" s="224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</row>
    <row r="588" spans="1:26" ht="18.75" customHeight="1">
      <c r="A588" s="223"/>
      <c r="B588" s="223"/>
      <c r="C588" s="223"/>
      <c r="D588" s="223"/>
      <c r="E588" s="224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</row>
    <row r="589" spans="1:26" ht="18.75" customHeight="1">
      <c r="A589" s="223"/>
      <c r="B589" s="223"/>
      <c r="C589" s="223"/>
      <c r="D589" s="223"/>
      <c r="E589" s="224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</row>
    <row r="590" spans="1:26" ht="18.75" customHeight="1">
      <c r="A590" s="223"/>
      <c r="B590" s="223"/>
      <c r="C590" s="223"/>
      <c r="D590" s="223"/>
      <c r="E590" s="224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</row>
    <row r="591" spans="1:26" ht="18.75" customHeight="1">
      <c r="A591" s="223"/>
      <c r="B591" s="223"/>
      <c r="C591" s="223"/>
      <c r="D591" s="223"/>
      <c r="E591" s="224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</row>
    <row r="592" spans="1:26" ht="18.75" customHeight="1">
      <c r="A592" s="223"/>
      <c r="B592" s="223"/>
      <c r="C592" s="223"/>
      <c r="D592" s="223"/>
      <c r="E592" s="224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</row>
    <row r="593" spans="1:26" ht="18.75" customHeight="1">
      <c r="A593" s="223"/>
      <c r="B593" s="223"/>
      <c r="C593" s="223"/>
      <c r="D593" s="223"/>
      <c r="E593" s="224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</row>
    <row r="594" spans="1:26" ht="18.75" customHeight="1">
      <c r="A594" s="223"/>
      <c r="B594" s="223"/>
      <c r="C594" s="223"/>
      <c r="D594" s="223"/>
      <c r="E594" s="224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</row>
    <row r="595" spans="1:26" ht="18.75" customHeight="1">
      <c r="A595" s="223"/>
      <c r="B595" s="223"/>
      <c r="C595" s="223"/>
      <c r="D595" s="223"/>
      <c r="E595" s="224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</row>
    <row r="596" spans="1:26" ht="18.75" customHeight="1">
      <c r="A596" s="223"/>
      <c r="B596" s="223"/>
      <c r="C596" s="223"/>
      <c r="D596" s="223"/>
      <c r="E596" s="224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</row>
    <row r="597" spans="1:26" ht="18.75" customHeight="1">
      <c r="A597" s="223"/>
      <c r="B597" s="223"/>
      <c r="C597" s="223"/>
      <c r="D597" s="223"/>
      <c r="E597" s="224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</row>
    <row r="598" spans="1:26" ht="18.75" customHeight="1">
      <c r="A598" s="223"/>
      <c r="B598" s="223"/>
      <c r="C598" s="223"/>
      <c r="D598" s="223"/>
      <c r="E598" s="224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</row>
    <row r="599" spans="1:26" ht="18.75" customHeight="1">
      <c r="A599" s="223"/>
      <c r="B599" s="223"/>
      <c r="C599" s="223"/>
      <c r="D599" s="223"/>
      <c r="E599" s="224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</row>
    <row r="600" spans="1:26" ht="18.75" customHeight="1">
      <c r="A600" s="223"/>
      <c r="B600" s="223"/>
      <c r="C600" s="223"/>
      <c r="D600" s="223"/>
      <c r="E600" s="224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</row>
    <row r="601" spans="1:26" ht="18.75" customHeight="1">
      <c r="A601" s="223"/>
      <c r="B601" s="223"/>
      <c r="C601" s="223"/>
      <c r="D601" s="223"/>
      <c r="E601" s="224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</row>
    <row r="602" spans="1:26" ht="18.75" customHeight="1">
      <c r="A602" s="223"/>
      <c r="B602" s="223"/>
      <c r="C602" s="223"/>
      <c r="D602" s="223"/>
      <c r="E602" s="224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</row>
    <row r="603" spans="1:26" ht="18.75" customHeight="1">
      <c r="A603" s="223"/>
      <c r="B603" s="223"/>
      <c r="C603" s="223"/>
      <c r="D603" s="223"/>
      <c r="E603" s="224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</row>
    <row r="604" spans="1:26" ht="18.75" customHeight="1">
      <c r="A604" s="223"/>
      <c r="B604" s="223"/>
      <c r="C604" s="223"/>
      <c r="D604" s="223"/>
      <c r="E604" s="224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</row>
    <row r="605" spans="1:26" ht="18.75" customHeight="1">
      <c r="A605" s="223"/>
      <c r="B605" s="223"/>
      <c r="C605" s="223"/>
      <c r="D605" s="223"/>
      <c r="E605" s="224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</row>
    <row r="606" spans="1:26" ht="18.75" customHeight="1">
      <c r="A606" s="223"/>
      <c r="B606" s="223"/>
      <c r="C606" s="223"/>
      <c r="D606" s="223"/>
      <c r="E606" s="224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</row>
    <row r="607" spans="1:26" ht="18.75" customHeight="1">
      <c r="A607" s="223"/>
      <c r="B607" s="223"/>
      <c r="C607" s="223"/>
      <c r="D607" s="223"/>
      <c r="E607" s="224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</row>
    <row r="608" spans="1:26" ht="18.75" customHeight="1">
      <c r="A608" s="223"/>
      <c r="B608" s="223"/>
      <c r="C608" s="223"/>
      <c r="D608" s="223"/>
      <c r="E608" s="224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</row>
    <row r="609" spans="1:26" ht="18.75" customHeight="1">
      <c r="A609" s="223"/>
      <c r="B609" s="223"/>
      <c r="C609" s="223"/>
      <c r="D609" s="223"/>
      <c r="E609" s="224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</row>
    <row r="610" spans="1:26" ht="18.75" customHeight="1">
      <c r="A610" s="223"/>
      <c r="B610" s="223"/>
      <c r="C610" s="223"/>
      <c r="D610" s="223"/>
      <c r="E610" s="224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</row>
    <row r="611" spans="1:26" ht="18.75" customHeight="1">
      <c r="A611" s="223"/>
      <c r="B611" s="223"/>
      <c r="C611" s="223"/>
      <c r="D611" s="223"/>
      <c r="E611" s="224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</row>
    <row r="612" spans="1:26" ht="18.75" customHeight="1">
      <c r="A612" s="223"/>
      <c r="B612" s="223"/>
      <c r="C612" s="223"/>
      <c r="D612" s="223"/>
      <c r="E612" s="224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</row>
    <row r="613" spans="1:26" ht="18.75" customHeight="1">
      <c r="A613" s="223"/>
      <c r="B613" s="223"/>
      <c r="C613" s="223"/>
      <c r="D613" s="223"/>
      <c r="E613" s="224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</row>
    <row r="614" spans="1:26" ht="18.75" customHeight="1">
      <c r="A614" s="223"/>
      <c r="B614" s="223"/>
      <c r="C614" s="223"/>
      <c r="D614" s="223"/>
      <c r="E614" s="224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</row>
    <row r="615" spans="1:26" ht="18.75" customHeight="1">
      <c r="A615" s="223"/>
      <c r="B615" s="223"/>
      <c r="C615" s="223"/>
      <c r="D615" s="223"/>
      <c r="E615" s="224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</row>
    <row r="616" spans="1:26" ht="18.75" customHeight="1">
      <c r="A616" s="223"/>
      <c r="B616" s="223"/>
      <c r="C616" s="223"/>
      <c r="D616" s="223"/>
      <c r="E616" s="224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</row>
    <row r="617" spans="1:26" ht="18.75" customHeight="1">
      <c r="A617" s="223"/>
      <c r="B617" s="223"/>
      <c r="C617" s="223"/>
      <c r="D617" s="223"/>
      <c r="E617" s="224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</row>
    <row r="618" spans="1:26" ht="18.75" customHeight="1">
      <c r="A618" s="223"/>
      <c r="B618" s="223"/>
      <c r="C618" s="223"/>
      <c r="D618" s="223"/>
      <c r="E618" s="224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</row>
    <row r="619" spans="1:26" ht="18.75" customHeight="1">
      <c r="A619" s="223"/>
      <c r="B619" s="223"/>
      <c r="C619" s="223"/>
      <c r="D619" s="223"/>
      <c r="E619" s="224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</row>
    <row r="620" spans="1:26" ht="18.75" customHeight="1">
      <c r="A620" s="223"/>
      <c r="B620" s="223"/>
      <c r="C620" s="223"/>
      <c r="D620" s="223"/>
      <c r="E620" s="224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</row>
    <row r="621" spans="1:26" ht="18.75" customHeight="1">
      <c r="A621" s="223"/>
      <c r="B621" s="223"/>
      <c r="C621" s="223"/>
      <c r="D621" s="223"/>
      <c r="E621" s="224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</row>
    <row r="622" spans="1:26" ht="18.75" customHeight="1">
      <c r="A622" s="223"/>
      <c r="B622" s="223"/>
      <c r="C622" s="223"/>
      <c r="D622" s="223"/>
      <c r="E622" s="224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</row>
    <row r="623" spans="1:26" ht="18.75" customHeight="1">
      <c r="A623" s="223"/>
      <c r="B623" s="223"/>
      <c r="C623" s="223"/>
      <c r="D623" s="223"/>
      <c r="E623" s="224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</row>
    <row r="624" spans="1:26" ht="18.75" customHeight="1">
      <c r="A624" s="223"/>
      <c r="B624" s="223"/>
      <c r="C624" s="223"/>
      <c r="D624" s="223"/>
      <c r="E624" s="224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</row>
    <row r="625" spans="1:26" ht="18.75" customHeight="1">
      <c r="A625" s="223"/>
      <c r="B625" s="223"/>
      <c r="C625" s="223"/>
      <c r="D625" s="223"/>
      <c r="E625" s="224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</row>
    <row r="626" spans="1:26" ht="18.75" customHeight="1">
      <c r="A626" s="223"/>
      <c r="B626" s="223"/>
      <c r="C626" s="223"/>
      <c r="D626" s="223"/>
      <c r="E626" s="224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</row>
    <row r="627" spans="1:26" ht="18.75" customHeight="1">
      <c r="A627" s="223"/>
      <c r="B627" s="223"/>
      <c r="C627" s="223"/>
      <c r="D627" s="223"/>
      <c r="E627" s="224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</row>
    <row r="628" spans="1:26" ht="18.75" customHeight="1">
      <c r="A628" s="223"/>
      <c r="B628" s="223"/>
      <c r="C628" s="223"/>
      <c r="D628" s="223"/>
      <c r="E628" s="224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</row>
    <row r="629" spans="1:26" ht="18.75" customHeight="1">
      <c r="A629" s="223"/>
      <c r="B629" s="223"/>
      <c r="C629" s="223"/>
      <c r="D629" s="223"/>
      <c r="E629" s="224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</row>
    <row r="630" spans="1:26" ht="18.75" customHeight="1">
      <c r="A630" s="223"/>
      <c r="B630" s="223"/>
      <c r="C630" s="223"/>
      <c r="D630" s="223"/>
      <c r="E630" s="224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</row>
    <row r="631" spans="1:26" ht="18.75" customHeight="1">
      <c r="A631" s="223"/>
      <c r="B631" s="223"/>
      <c r="C631" s="223"/>
      <c r="D631" s="223"/>
      <c r="E631" s="224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</row>
    <row r="632" spans="1:26" ht="18.75" customHeight="1">
      <c r="A632" s="223"/>
      <c r="B632" s="223"/>
      <c r="C632" s="223"/>
      <c r="D632" s="223"/>
      <c r="E632" s="224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</row>
    <row r="633" spans="1:26" ht="18.75" customHeight="1">
      <c r="A633" s="223"/>
      <c r="B633" s="223"/>
      <c r="C633" s="223"/>
      <c r="D633" s="223"/>
      <c r="E633" s="224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</row>
    <row r="634" spans="1:26" ht="18.75" customHeight="1">
      <c r="A634" s="223"/>
      <c r="B634" s="223"/>
      <c r="C634" s="223"/>
      <c r="D634" s="223"/>
      <c r="E634" s="224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</row>
    <row r="635" spans="1:26" ht="18.75" customHeight="1">
      <c r="A635" s="223"/>
      <c r="B635" s="223"/>
      <c r="C635" s="223"/>
      <c r="D635" s="223"/>
      <c r="E635" s="224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</row>
    <row r="636" spans="1:26" ht="18.75" customHeight="1">
      <c r="A636" s="223"/>
      <c r="B636" s="223"/>
      <c r="C636" s="223"/>
      <c r="D636" s="223"/>
      <c r="E636" s="224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</row>
    <row r="637" spans="1:26" ht="18.75" customHeight="1">
      <c r="A637" s="223"/>
      <c r="B637" s="223"/>
      <c r="C637" s="223"/>
      <c r="D637" s="223"/>
      <c r="E637" s="224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</row>
    <row r="638" spans="1:26" ht="18.75" customHeight="1">
      <c r="A638" s="223"/>
      <c r="B638" s="223"/>
      <c r="C638" s="223"/>
      <c r="D638" s="223"/>
      <c r="E638" s="224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</row>
    <row r="639" spans="1:26" ht="18.75" customHeight="1">
      <c r="A639" s="223"/>
      <c r="B639" s="223"/>
      <c r="C639" s="223"/>
      <c r="D639" s="223"/>
      <c r="E639" s="224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</row>
    <row r="640" spans="1:26" ht="18.75" customHeight="1">
      <c r="A640" s="223"/>
      <c r="B640" s="223"/>
      <c r="C640" s="223"/>
      <c r="D640" s="223"/>
      <c r="E640" s="224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</row>
    <row r="641" spans="1:26" ht="18.75" customHeight="1">
      <c r="A641" s="223"/>
      <c r="B641" s="223"/>
      <c r="C641" s="223"/>
      <c r="D641" s="223"/>
      <c r="E641" s="224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</row>
    <row r="642" spans="1:26" ht="18.75" customHeight="1">
      <c r="A642" s="223"/>
      <c r="B642" s="223"/>
      <c r="C642" s="223"/>
      <c r="D642" s="223"/>
      <c r="E642" s="224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</row>
    <row r="643" spans="1:26" ht="18.75" customHeight="1">
      <c r="A643" s="223"/>
      <c r="B643" s="223"/>
      <c r="C643" s="223"/>
      <c r="D643" s="223"/>
      <c r="E643" s="224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</row>
    <row r="644" spans="1:26" ht="18.75" customHeight="1">
      <c r="A644" s="223"/>
      <c r="B644" s="223"/>
      <c r="C644" s="223"/>
      <c r="D644" s="223"/>
      <c r="E644" s="224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</row>
    <row r="645" spans="1:26" ht="18.75" customHeight="1">
      <c r="A645" s="223"/>
      <c r="B645" s="223"/>
      <c r="C645" s="223"/>
      <c r="D645" s="223"/>
      <c r="E645" s="224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</row>
    <row r="646" spans="1:26" ht="18.75" customHeight="1">
      <c r="A646" s="223"/>
      <c r="B646" s="223"/>
      <c r="C646" s="223"/>
      <c r="D646" s="223"/>
      <c r="E646" s="224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</row>
    <row r="647" spans="1:26" ht="18.75" customHeight="1">
      <c r="A647" s="223"/>
      <c r="B647" s="223"/>
      <c r="C647" s="223"/>
      <c r="D647" s="223"/>
      <c r="E647" s="224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</row>
    <row r="648" spans="1:26" ht="18.75" customHeight="1">
      <c r="A648" s="223"/>
      <c r="B648" s="223"/>
      <c r="C648" s="223"/>
      <c r="D648" s="223"/>
      <c r="E648" s="224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</row>
    <row r="649" spans="1:26" ht="18.75" customHeight="1">
      <c r="A649" s="223"/>
      <c r="B649" s="223"/>
      <c r="C649" s="223"/>
      <c r="D649" s="223"/>
      <c r="E649" s="224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</row>
    <row r="650" spans="1:26" ht="18.75" customHeight="1">
      <c r="A650" s="223"/>
      <c r="B650" s="223"/>
      <c r="C650" s="223"/>
      <c r="D650" s="223"/>
      <c r="E650" s="224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</row>
    <row r="651" spans="1:26" ht="18.75" customHeight="1">
      <c r="A651" s="223"/>
      <c r="B651" s="223"/>
      <c r="C651" s="223"/>
      <c r="D651" s="223"/>
      <c r="E651" s="224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</row>
    <row r="652" spans="1:26" ht="18.75" customHeight="1">
      <c r="A652" s="223"/>
      <c r="B652" s="223"/>
      <c r="C652" s="223"/>
      <c r="D652" s="223"/>
      <c r="E652" s="224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</row>
    <row r="653" spans="1:26" ht="18.75" customHeight="1">
      <c r="A653" s="223"/>
      <c r="B653" s="223"/>
      <c r="C653" s="223"/>
      <c r="D653" s="223"/>
      <c r="E653" s="224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</row>
    <row r="654" spans="1:26" ht="18.75" customHeight="1">
      <c r="A654" s="223"/>
      <c r="B654" s="223"/>
      <c r="C654" s="223"/>
      <c r="D654" s="223"/>
      <c r="E654" s="224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</row>
    <row r="655" spans="1:26" ht="18.75" customHeight="1">
      <c r="A655" s="223"/>
      <c r="B655" s="223"/>
      <c r="C655" s="223"/>
      <c r="D655" s="223"/>
      <c r="E655" s="224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</row>
    <row r="656" spans="1:26" ht="18.75" customHeight="1">
      <c r="A656" s="223"/>
      <c r="B656" s="223"/>
      <c r="C656" s="223"/>
      <c r="D656" s="223"/>
      <c r="E656" s="224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</row>
    <row r="657" spans="1:26" ht="18.75" customHeight="1">
      <c r="A657" s="223"/>
      <c r="B657" s="223"/>
      <c r="C657" s="223"/>
      <c r="D657" s="223"/>
      <c r="E657" s="224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</row>
    <row r="658" spans="1:26" ht="18.75" customHeight="1">
      <c r="A658" s="223"/>
      <c r="B658" s="223"/>
      <c r="C658" s="223"/>
      <c r="D658" s="223"/>
      <c r="E658" s="224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</row>
    <row r="659" spans="1:26" ht="18.75" customHeight="1">
      <c r="A659" s="223"/>
      <c r="B659" s="223"/>
      <c r="C659" s="223"/>
      <c r="D659" s="223"/>
      <c r="E659" s="224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</row>
    <row r="660" spans="1:26" ht="18.75" customHeight="1">
      <c r="A660" s="223"/>
      <c r="B660" s="223"/>
      <c r="C660" s="223"/>
      <c r="D660" s="223"/>
      <c r="E660" s="224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</row>
    <row r="661" spans="1:26" ht="18.75" customHeight="1">
      <c r="A661" s="223"/>
      <c r="B661" s="223"/>
      <c r="C661" s="223"/>
      <c r="D661" s="223"/>
      <c r="E661" s="224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</row>
    <row r="662" spans="1:26" ht="18.75" customHeight="1">
      <c r="A662" s="223"/>
      <c r="B662" s="223"/>
      <c r="C662" s="223"/>
      <c r="D662" s="223"/>
      <c r="E662" s="224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</row>
    <row r="663" spans="1:26" ht="18.75" customHeight="1">
      <c r="A663" s="223"/>
      <c r="B663" s="223"/>
      <c r="C663" s="223"/>
      <c r="D663" s="223"/>
      <c r="E663" s="224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23"/>
      <c r="Z663" s="223"/>
    </row>
    <row r="664" spans="1:26" ht="18.75" customHeight="1">
      <c r="A664" s="223"/>
      <c r="B664" s="223"/>
      <c r="C664" s="223"/>
      <c r="D664" s="223"/>
      <c r="E664" s="224"/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23"/>
      <c r="Z664" s="223"/>
    </row>
    <row r="665" spans="1:26" ht="18.75" customHeight="1">
      <c r="A665" s="223"/>
      <c r="B665" s="223"/>
      <c r="C665" s="223"/>
      <c r="D665" s="223"/>
      <c r="E665" s="224"/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23"/>
      <c r="Z665" s="223"/>
    </row>
    <row r="666" spans="1:26" ht="18.75" customHeight="1">
      <c r="A666" s="223"/>
      <c r="B666" s="223"/>
      <c r="C666" s="223"/>
      <c r="D666" s="223"/>
      <c r="E666" s="224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23"/>
      <c r="Z666" s="223"/>
    </row>
    <row r="667" spans="1:26" ht="18.75" customHeight="1">
      <c r="A667" s="223"/>
      <c r="B667" s="223"/>
      <c r="C667" s="223"/>
      <c r="D667" s="223"/>
      <c r="E667" s="224"/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23"/>
      <c r="Z667" s="223"/>
    </row>
    <row r="668" spans="1:26" ht="18.75" customHeight="1">
      <c r="A668" s="223"/>
      <c r="B668" s="223"/>
      <c r="C668" s="223"/>
      <c r="D668" s="223"/>
      <c r="E668" s="224"/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23"/>
      <c r="Z668" s="223"/>
    </row>
    <row r="669" spans="1:26" ht="18.75" customHeight="1">
      <c r="A669" s="223"/>
      <c r="B669" s="223"/>
      <c r="C669" s="223"/>
      <c r="D669" s="223"/>
      <c r="E669" s="224"/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23"/>
      <c r="Z669" s="223"/>
    </row>
    <row r="670" spans="1:26" ht="18.75" customHeight="1">
      <c r="A670" s="223"/>
      <c r="B670" s="223"/>
      <c r="C670" s="223"/>
      <c r="D670" s="223"/>
      <c r="E670" s="224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</row>
    <row r="671" spans="1:26" ht="18.75" customHeight="1">
      <c r="A671" s="223"/>
      <c r="B671" s="223"/>
      <c r="C671" s="223"/>
      <c r="D671" s="223"/>
      <c r="E671" s="224"/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23"/>
      <c r="Z671" s="223"/>
    </row>
    <row r="672" spans="1:26" ht="18.75" customHeight="1">
      <c r="A672" s="223"/>
      <c r="B672" s="223"/>
      <c r="C672" s="223"/>
      <c r="D672" s="223"/>
      <c r="E672" s="224"/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</row>
    <row r="673" spans="1:26" ht="18.75" customHeight="1">
      <c r="A673" s="223"/>
      <c r="B673" s="223"/>
      <c r="C673" s="223"/>
      <c r="D673" s="223"/>
      <c r="E673" s="224"/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</row>
    <row r="674" spans="1:26" ht="18.75" customHeight="1">
      <c r="A674" s="223"/>
      <c r="B674" s="223"/>
      <c r="C674" s="223"/>
      <c r="D674" s="223"/>
      <c r="E674" s="224"/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23"/>
      <c r="Z674" s="223"/>
    </row>
    <row r="675" spans="1:26" ht="18.75" customHeight="1">
      <c r="A675" s="223"/>
      <c r="B675" s="223"/>
      <c r="C675" s="223"/>
      <c r="D675" s="223"/>
      <c r="E675" s="224"/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</row>
    <row r="676" spans="1:26" ht="18.75" customHeight="1">
      <c r="A676" s="223"/>
      <c r="B676" s="223"/>
      <c r="C676" s="223"/>
      <c r="D676" s="223"/>
      <c r="E676" s="224"/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</row>
    <row r="677" spans="1:26" ht="18.75" customHeight="1">
      <c r="A677" s="223"/>
      <c r="B677" s="223"/>
      <c r="C677" s="223"/>
      <c r="D677" s="223"/>
      <c r="E677" s="224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</row>
    <row r="678" spans="1:26" ht="18.75" customHeight="1">
      <c r="A678" s="223"/>
      <c r="B678" s="223"/>
      <c r="C678" s="223"/>
      <c r="D678" s="223"/>
      <c r="E678" s="224"/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</row>
    <row r="679" spans="1:26" ht="18.75" customHeight="1">
      <c r="A679" s="223"/>
      <c r="B679" s="223"/>
      <c r="C679" s="223"/>
      <c r="D679" s="223"/>
      <c r="E679" s="224"/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</row>
    <row r="680" spans="1:26" ht="18.75" customHeight="1">
      <c r="A680" s="223"/>
      <c r="B680" s="223"/>
      <c r="C680" s="223"/>
      <c r="D680" s="223"/>
      <c r="E680" s="224"/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</row>
    <row r="681" spans="1:26" ht="18.75" customHeight="1">
      <c r="A681" s="223"/>
      <c r="B681" s="223"/>
      <c r="C681" s="223"/>
      <c r="D681" s="223"/>
      <c r="E681" s="224"/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</row>
    <row r="682" spans="1:26" ht="18.75" customHeight="1">
      <c r="A682" s="223"/>
      <c r="B682" s="223"/>
      <c r="C682" s="223"/>
      <c r="D682" s="223"/>
      <c r="E682" s="224"/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</row>
    <row r="683" spans="1:26" ht="18.75" customHeight="1">
      <c r="A683" s="223"/>
      <c r="B683" s="223"/>
      <c r="C683" s="223"/>
      <c r="D683" s="223"/>
      <c r="E683" s="224"/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23"/>
      <c r="Z683" s="223"/>
    </row>
    <row r="684" spans="1:26" ht="18.75" customHeight="1">
      <c r="A684" s="223"/>
      <c r="B684" s="223"/>
      <c r="C684" s="223"/>
      <c r="D684" s="223"/>
      <c r="E684" s="224"/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23"/>
      <c r="Z684" s="223"/>
    </row>
    <row r="685" spans="1:26" ht="18.75" customHeight="1">
      <c r="A685" s="223"/>
      <c r="B685" s="223"/>
      <c r="C685" s="223"/>
      <c r="D685" s="223"/>
      <c r="E685" s="224"/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23"/>
      <c r="Z685" s="223"/>
    </row>
    <row r="686" spans="1:26" ht="18.75" customHeight="1">
      <c r="A686" s="223"/>
      <c r="B686" s="223"/>
      <c r="C686" s="223"/>
      <c r="D686" s="223"/>
      <c r="E686" s="224"/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23"/>
      <c r="Z686" s="223"/>
    </row>
    <row r="687" spans="1:26" ht="18.75" customHeight="1">
      <c r="A687" s="223"/>
      <c r="B687" s="223"/>
      <c r="C687" s="223"/>
      <c r="D687" s="223"/>
      <c r="E687" s="224"/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23"/>
      <c r="Z687" s="223"/>
    </row>
    <row r="688" spans="1:26" ht="18.75" customHeight="1">
      <c r="A688" s="223"/>
      <c r="B688" s="223"/>
      <c r="C688" s="223"/>
      <c r="D688" s="223"/>
      <c r="E688" s="224"/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23"/>
      <c r="Z688" s="223"/>
    </row>
    <row r="689" spans="1:26" ht="18.75" customHeight="1">
      <c r="A689" s="223"/>
      <c r="B689" s="223"/>
      <c r="C689" s="223"/>
      <c r="D689" s="223"/>
      <c r="E689" s="224"/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</row>
    <row r="690" spans="1:26" ht="18.75" customHeight="1">
      <c r="A690" s="223"/>
      <c r="B690" s="223"/>
      <c r="C690" s="223"/>
      <c r="D690" s="223"/>
      <c r="E690" s="224"/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</row>
    <row r="691" spans="1:26" ht="18.75" customHeight="1">
      <c r="A691" s="223"/>
      <c r="B691" s="223"/>
      <c r="C691" s="223"/>
      <c r="D691" s="223"/>
      <c r="E691" s="224"/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23"/>
      <c r="Z691" s="223"/>
    </row>
    <row r="692" spans="1:26" ht="18.75" customHeight="1">
      <c r="A692" s="223"/>
      <c r="B692" s="223"/>
      <c r="C692" s="223"/>
      <c r="D692" s="223"/>
      <c r="E692" s="224"/>
      <c r="F692" s="223"/>
      <c r="G692" s="223"/>
      <c r="H692" s="223"/>
      <c r="I692" s="223"/>
      <c r="J692" s="223"/>
      <c r="K692" s="223"/>
      <c r="L692" s="223"/>
      <c r="M692" s="223"/>
      <c r="N692" s="223"/>
      <c r="O692" s="223"/>
      <c r="P692" s="223"/>
      <c r="Q692" s="223"/>
      <c r="R692" s="223"/>
      <c r="S692" s="223"/>
      <c r="T692" s="223"/>
      <c r="U692" s="223"/>
      <c r="V692" s="223"/>
      <c r="W692" s="223"/>
      <c r="X692" s="223"/>
      <c r="Y692" s="223"/>
      <c r="Z692" s="223"/>
    </row>
    <row r="693" spans="1:26" ht="18.75" customHeight="1">
      <c r="A693" s="223"/>
      <c r="B693" s="223"/>
      <c r="C693" s="223"/>
      <c r="D693" s="223"/>
      <c r="E693" s="224"/>
      <c r="F693" s="223"/>
      <c r="G693" s="223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23"/>
      <c r="Z693" s="223"/>
    </row>
    <row r="694" spans="1:26" ht="18.75" customHeight="1">
      <c r="A694" s="223"/>
      <c r="B694" s="223"/>
      <c r="C694" s="223"/>
      <c r="D694" s="223"/>
      <c r="E694" s="224"/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23"/>
      <c r="Z694" s="223"/>
    </row>
    <row r="695" spans="1:26" ht="18.75" customHeight="1">
      <c r="A695" s="223"/>
      <c r="B695" s="223"/>
      <c r="C695" s="223"/>
      <c r="D695" s="223"/>
      <c r="E695" s="224"/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23"/>
      <c r="Z695" s="223"/>
    </row>
    <row r="696" spans="1:26" ht="18.75" customHeight="1">
      <c r="A696" s="223"/>
      <c r="B696" s="223"/>
      <c r="C696" s="223"/>
      <c r="D696" s="223"/>
      <c r="E696" s="224"/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23"/>
      <c r="Z696" s="223"/>
    </row>
    <row r="697" spans="1:26" ht="18.75" customHeight="1">
      <c r="A697" s="223"/>
      <c r="B697" s="223"/>
      <c r="C697" s="223"/>
      <c r="D697" s="223"/>
      <c r="E697" s="224"/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</row>
    <row r="698" spans="1:26" ht="18.75" customHeight="1">
      <c r="A698" s="223"/>
      <c r="B698" s="223"/>
      <c r="C698" s="223"/>
      <c r="D698" s="223"/>
      <c r="E698" s="224"/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23"/>
      <c r="Z698" s="223"/>
    </row>
    <row r="699" spans="1:26" ht="18.75" customHeight="1">
      <c r="A699" s="223"/>
      <c r="B699" s="223"/>
      <c r="C699" s="223"/>
      <c r="D699" s="223"/>
      <c r="E699" s="224"/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23"/>
      <c r="Z699" s="223"/>
    </row>
    <row r="700" spans="1:26" ht="18.75" customHeight="1">
      <c r="A700" s="223"/>
      <c r="B700" s="223"/>
      <c r="C700" s="223"/>
      <c r="D700" s="223"/>
      <c r="E700" s="224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23"/>
      <c r="Z700" s="223"/>
    </row>
    <row r="701" spans="1:26" ht="18.75" customHeight="1">
      <c r="A701" s="223"/>
      <c r="B701" s="223"/>
      <c r="C701" s="223"/>
      <c r="D701" s="223"/>
      <c r="E701" s="224"/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23"/>
      <c r="Z701" s="223"/>
    </row>
    <row r="702" spans="1:26" ht="18.75" customHeight="1">
      <c r="A702" s="223"/>
      <c r="B702" s="223"/>
      <c r="C702" s="223"/>
      <c r="D702" s="223"/>
      <c r="E702" s="224"/>
      <c r="F702" s="223"/>
      <c r="G702" s="223"/>
      <c r="H702" s="223"/>
      <c r="I702" s="223"/>
      <c r="J702" s="223"/>
      <c r="K702" s="223"/>
      <c r="L702" s="223"/>
      <c r="M702" s="223"/>
      <c r="N702" s="223"/>
      <c r="O702" s="223"/>
      <c r="P702" s="223"/>
      <c r="Q702" s="223"/>
      <c r="R702" s="223"/>
      <c r="S702" s="223"/>
      <c r="T702" s="223"/>
      <c r="U702" s="223"/>
      <c r="V702" s="223"/>
      <c r="W702" s="223"/>
      <c r="X702" s="223"/>
      <c r="Y702" s="223"/>
      <c r="Z702" s="223"/>
    </row>
    <row r="703" spans="1:26" ht="18.75" customHeight="1">
      <c r="A703" s="223"/>
      <c r="B703" s="223"/>
      <c r="C703" s="223"/>
      <c r="D703" s="223"/>
      <c r="E703" s="224"/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23"/>
      <c r="Z703" s="223"/>
    </row>
    <row r="704" spans="1:26" ht="18.75" customHeight="1">
      <c r="A704" s="223"/>
      <c r="B704" s="223"/>
      <c r="C704" s="223"/>
      <c r="D704" s="223"/>
      <c r="E704" s="224"/>
      <c r="F704" s="223"/>
      <c r="G704" s="223"/>
      <c r="H704" s="223"/>
      <c r="I704" s="223"/>
      <c r="J704" s="223"/>
      <c r="K704" s="223"/>
      <c r="L704" s="223"/>
      <c r="M704" s="223"/>
      <c r="N704" s="223"/>
      <c r="O704" s="223"/>
      <c r="P704" s="223"/>
      <c r="Q704" s="223"/>
      <c r="R704" s="223"/>
      <c r="S704" s="223"/>
      <c r="T704" s="223"/>
      <c r="U704" s="223"/>
      <c r="V704" s="223"/>
      <c r="W704" s="223"/>
      <c r="X704" s="223"/>
      <c r="Y704" s="223"/>
      <c r="Z704" s="223"/>
    </row>
    <row r="705" spans="1:26" ht="18.75" customHeight="1">
      <c r="A705" s="223"/>
      <c r="B705" s="223"/>
      <c r="C705" s="223"/>
      <c r="D705" s="223"/>
      <c r="E705" s="224"/>
      <c r="F705" s="223"/>
      <c r="G705" s="223"/>
      <c r="H705" s="223"/>
      <c r="I705" s="223"/>
      <c r="J705" s="223"/>
      <c r="K705" s="223"/>
      <c r="L705" s="223"/>
      <c r="M705" s="223"/>
      <c r="N705" s="223"/>
      <c r="O705" s="223"/>
      <c r="P705" s="223"/>
      <c r="Q705" s="223"/>
      <c r="R705" s="223"/>
      <c r="S705" s="223"/>
      <c r="T705" s="223"/>
      <c r="U705" s="223"/>
      <c r="V705" s="223"/>
      <c r="W705" s="223"/>
      <c r="X705" s="223"/>
      <c r="Y705" s="223"/>
      <c r="Z705" s="223"/>
    </row>
    <row r="706" spans="1:26" ht="18.75" customHeight="1">
      <c r="A706" s="223"/>
      <c r="B706" s="223"/>
      <c r="C706" s="223"/>
      <c r="D706" s="223"/>
      <c r="E706" s="224"/>
      <c r="F706" s="223"/>
      <c r="G706" s="223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23"/>
      <c r="Z706" s="223"/>
    </row>
    <row r="707" spans="1:26" ht="18.75" customHeight="1">
      <c r="A707" s="223"/>
      <c r="B707" s="223"/>
      <c r="C707" s="223"/>
      <c r="D707" s="223"/>
      <c r="E707" s="224"/>
      <c r="F707" s="223"/>
      <c r="G707" s="223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23"/>
      <c r="Z707" s="223"/>
    </row>
    <row r="708" spans="1:26" ht="18.75" customHeight="1">
      <c r="A708" s="223"/>
      <c r="B708" s="223"/>
      <c r="C708" s="223"/>
      <c r="D708" s="223"/>
      <c r="E708" s="224"/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23"/>
      <c r="Z708" s="223"/>
    </row>
    <row r="709" spans="1:26" ht="18.75" customHeight="1">
      <c r="A709" s="223"/>
      <c r="B709" s="223"/>
      <c r="C709" s="223"/>
      <c r="D709" s="223"/>
      <c r="E709" s="224"/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23"/>
      <c r="Z709" s="223"/>
    </row>
    <row r="710" spans="1:26" ht="18.75" customHeight="1">
      <c r="A710" s="223"/>
      <c r="B710" s="223"/>
      <c r="C710" s="223"/>
      <c r="D710" s="223"/>
      <c r="E710" s="224"/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23"/>
      <c r="Z710" s="223"/>
    </row>
    <row r="711" spans="1:26" ht="18.75" customHeight="1">
      <c r="A711" s="223"/>
      <c r="B711" s="223"/>
      <c r="C711" s="223"/>
      <c r="D711" s="223"/>
      <c r="E711" s="224"/>
      <c r="F711" s="223"/>
      <c r="G711" s="223"/>
      <c r="H711" s="223"/>
      <c r="I711" s="223"/>
      <c r="J711" s="223"/>
      <c r="K711" s="223"/>
      <c r="L711" s="223"/>
      <c r="M711" s="223"/>
      <c r="N711" s="223"/>
      <c r="O711" s="223"/>
      <c r="P711" s="223"/>
      <c r="Q711" s="223"/>
      <c r="R711" s="223"/>
      <c r="S711" s="223"/>
      <c r="T711" s="223"/>
      <c r="U711" s="223"/>
      <c r="V711" s="223"/>
      <c r="W711" s="223"/>
      <c r="X711" s="223"/>
      <c r="Y711" s="223"/>
      <c r="Z711" s="223"/>
    </row>
    <row r="712" spans="1:26" ht="18.75" customHeight="1">
      <c r="A712" s="223"/>
      <c r="B712" s="223"/>
      <c r="C712" s="223"/>
      <c r="D712" s="223"/>
      <c r="E712" s="224"/>
      <c r="F712" s="223"/>
      <c r="G712" s="223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23"/>
      <c r="Z712" s="223"/>
    </row>
    <row r="713" spans="1:26" ht="18.75" customHeight="1">
      <c r="A713" s="223"/>
      <c r="B713" s="223"/>
      <c r="C713" s="223"/>
      <c r="D713" s="223"/>
      <c r="E713" s="224"/>
      <c r="F713" s="223"/>
      <c r="G713" s="223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23"/>
      <c r="Z713" s="223"/>
    </row>
    <row r="714" spans="1:26" ht="18.75" customHeight="1">
      <c r="A714" s="223"/>
      <c r="B714" s="223"/>
      <c r="C714" s="223"/>
      <c r="D714" s="223"/>
      <c r="E714" s="224"/>
      <c r="F714" s="223"/>
      <c r="G714" s="223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23"/>
      <c r="Z714" s="223"/>
    </row>
    <row r="715" spans="1:26" ht="18.75" customHeight="1">
      <c r="A715" s="223"/>
      <c r="B715" s="223"/>
      <c r="C715" s="223"/>
      <c r="D715" s="223"/>
      <c r="E715" s="224"/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23"/>
      <c r="Z715" s="223"/>
    </row>
    <row r="716" spans="1:26" ht="18.75" customHeight="1">
      <c r="A716" s="223"/>
      <c r="B716" s="223"/>
      <c r="C716" s="223"/>
      <c r="D716" s="223"/>
      <c r="E716" s="224"/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23"/>
      <c r="Z716" s="223"/>
    </row>
    <row r="717" spans="1:26" ht="18.75" customHeight="1">
      <c r="A717" s="223"/>
      <c r="B717" s="223"/>
      <c r="C717" s="223"/>
      <c r="D717" s="223"/>
      <c r="E717" s="224"/>
      <c r="F717" s="223"/>
      <c r="G717" s="223"/>
      <c r="H717" s="223"/>
      <c r="I717" s="223"/>
      <c r="J717" s="223"/>
      <c r="K717" s="223"/>
      <c r="L717" s="223"/>
      <c r="M717" s="223"/>
      <c r="N717" s="223"/>
      <c r="O717" s="223"/>
      <c r="P717" s="223"/>
      <c r="Q717" s="223"/>
      <c r="R717" s="223"/>
      <c r="S717" s="223"/>
      <c r="T717" s="223"/>
      <c r="U717" s="223"/>
      <c r="V717" s="223"/>
      <c r="W717" s="223"/>
      <c r="X717" s="223"/>
      <c r="Y717" s="223"/>
      <c r="Z717" s="223"/>
    </row>
    <row r="718" spans="1:26" ht="18.75" customHeight="1">
      <c r="A718" s="223"/>
      <c r="B718" s="223"/>
      <c r="C718" s="223"/>
      <c r="D718" s="223"/>
      <c r="E718" s="224"/>
      <c r="F718" s="223"/>
      <c r="G718" s="223"/>
      <c r="H718" s="223"/>
      <c r="I718" s="223"/>
      <c r="J718" s="223"/>
      <c r="K718" s="223"/>
      <c r="L718" s="223"/>
      <c r="M718" s="223"/>
      <c r="N718" s="223"/>
      <c r="O718" s="223"/>
      <c r="P718" s="223"/>
      <c r="Q718" s="223"/>
      <c r="R718" s="223"/>
      <c r="S718" s="223"/>
      <c r="T718" s="223"/>
      <c r="U718" s="223"/>
      <c r="V718" s="223"/>
      <c r="W718" s="223"/>
      <c r="X718" s="223"/>
      <c r="Y718" s="223"/>
      <c r="Z718" s="223"/>
    </row>
    <row r="719" spans="1:26" ht="18.75" customHeight="1">
      <c r="A719" s="223"/>
      <c r="B719" s="223"/>
      <c r="C719" s="223"/>
      <c r="D719" s="223"/>
      <c r="E719" s="224"/>
      <c r="F719" s="223"/>
      <c r="G719" s="223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23"/>
      <c r="Z719" s="223"/>
    </row>
    <row r="720" spans="1:26" ht="18.75" customHeight="1">
      <c r="A720" s="223"/>
      <c r="B720" s="223"/>
      <c r="C720" s="223"/>
      <c r="D720" s="223"/>
      <c r="E720" s="224"/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23"/>
      <c r="Z720" s="223"/>
    </row>
    <row r="721" spans="1:26" ht="18.75" customHeight="1">
      <c r="A721" s="223"/>
      <c r="B721" s="223"/>
      <c r="C721" s="223"/>
      <c r="D721" s="223"/>
      <c r="E721" s="224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  <c r="P721" s="223"/>
      <c r="Q721" s="223"/>
      <c r="R721" s="223"/>
      <c r="S721" s="223"/>
      <c r="T721" s="223"/>
      <c r="U721" s="223"/>
      <c r="V721" s="223"/>
      <c r="W721" s="223"/>
      <c r="X721" s="223"/>
      <c r="Y721" s="223"/>
      <c r="Z721" s="223"/>
    </row>
    <row r="722" spans="1:26" ht="18.75" customHeight="1">
      <c r="A722" s="223"/>
      <c r="B722" s="223"/>
      <c r="C722" s="223"/>
      <c r="D722" s="223"/>
      <c r="E722" s="224"/>
      <c r="F722" s="223"/>
      <c r="G722" s="223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23"/>
      <c r="Z722" s="223"/>
    </row>
    <row r="723" spans="1:26" ht="18.75" customHeight="1">
      <c r="A723" s="223"/>
      <c r="B723" s="223"/>
      <c r="C723" s="223"/>
      <c r="D723" s="223"/>
      <c r="E723" s="224"/>
      <c r="F723" s="223"/>
      <c r="G723" s="223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23"/>
      <c r="Z723" s="223"/>
    </row>
    <row r="724" spans="1:26" ht="18.75" customHeight="1">
      <c r="A724" s="223"/>
      <c r="B724" s="223"/>
      <c r="C724" s="223"/>
      <c r="D724" s="223"/>
      <c r="E724" s="224"/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23"/>
      <c r="Z724" s="223"/>
    </row>
    <row r="725" spans="1:26" ht="18.75" customHeight="1">
      <c r="A725" s="223"/>
      <c r="B725" s="223"/>
      <c r="C725" s="223"/>
      <c r="D725" s="223"/>
      <c r="E725" s="224"/>
      <c r="F725" s="223"/>
      <c r="G725" s="223"/>
      <c r="H725" s="223"/>
      <c r="I725" s="223"/>
      <c r="J725" s="223"/>
      <c r="K725" s="223"/>
      <c r="L725" s="223"/>
      <c r="M725" s="223"/>
      <c r="N725" s="223"/>
      <c r="O725" s="223"/>
      <c r="P725" s="223"/>
      <c r="Q725" s="223"/>
      <c r="R725" s="223"/>
      <c r="S725" s="223"/>
      <c r="T725" s="223"/>
      <c r="U725" s="223"/>
      <c r="V725" s="223"/>
      <c r="W725" s="223"/>
      <c r="X725" s="223"/>
      <c r="Y725" s="223"/>
      <c r="Z725" s="223"/>
    </row>
    <row r="726" spans="1:26" ht="18.75" customHeight="1">
      <c r="A726" s="223"/>
      <c r="B726" s="223"/>
      <c r="C726" s="223"/>
      <c r="D726" s="223"/>
      <c r="E726" s="224"/>
      <c r="F726" s="223"/>
      <c r="G726" s="223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23"/>
      <c r="Z726" s="223"/>
    </row>
    <row r="727" spans="1:26" ht="18.75" customHeight="1">
      <c r="A727" s="223"/>
      <c r="B727" s="223"/>
      <c r="C727" s="223"/>
      <c r="D727" s="223"/>
      <c r="E727" s="224"/>
      <c r="F727" s="223"/>
      <c r="G727" s="223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23"/>
      <c r="Z727" s="223"/>
    </row>
    <row r="728" spans="1:26" ht="18.75" customHeight="1">
      <c r="A728" s="223"/>
      <c r="B728" s="223"/>
      <c r="C728" s="223"/>
      <c r="D728" s="223"/>
      <c r="E728" s="224"/>
      <c r="F728" s="223"/>
      <c r="G728" s="223"/>
      <c r="H728" s="223"/>
      <c r="I728" s="223"/>
      <c r="J728" s="223"/>
      <c r="K728" s="223"/>
      <c r="L728" s="223"/>
      <c r="M728" s="223"/>
      <c r="N728" s="223"/>
      <c r="O728" s="223"/>
      <c r="P728" s="223"/>
      <c r="Q728" s="223"/>
      <c r="R728" s="223"/>
      <c r="S728" s="223"/>
      <c r="T728" s="223"/>
      <c r="U728" s="223"/>
      <c r="V728" s="223"/>
      <c r="W728" s="223"/>
      <c r="X728" s="223"/>
      <c r="Y728" s="223"/>
      <c r="Z728" s="223"/>
    </row>
    <row r="729" spans="1:26" ht="18.75" customHeight="1">
      <c r="A729" s="223"/>
      <c r="B729" s="223"/>
      <c r="C729" s="223"/>
      <c r="D729" s="223"/>
      <c r="E729" s="224"/>
      <c r="F729" s="223"/>
      <c r="G729" s="223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23"/>
      <c r="Z729" s="223"/>
    </row>
    <row r="730" spans="1:26" ht="18.75" customHeight="1">
      <c r="A730" s="223"/>
      <c r="B730" s="223"/>
      <c r="C730" s="223"/>
      <c r="D730" s="223"/>
      <c r="E730" s="224"/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23"/>
      <c r="Z730" s="223"/>
    </row>
    <row r="731" spans="1:26" ht="18.75" customHeight="1">
      <c r="A731" s="223"/>
      <c r="B731" s="223"/>
      <c r="C731" s="223"/>
      <c r="D731" s="223"/>
      <c r="E731" s="224"/>
      <c r="F731" s="223"/>
      <c r="G731" s="223"/>
      <c r="H731" s="223"/>
      <c r="I731" s="223"/>
      <c r="J731" s="223"/>
      <c r="K731" s="223"/>
      <c r="L731" s="223"/>
      <c r="M731" s="223"/>
      <c r="N731" s="223"/>
      <c r="O731" s="223"/>
      <c r="P731" s="223"/>
      <c r="Q731" s="223"/>
      <c r="R731" s="223"/>
      <c r="S731" s="223"/>
      <c r="T731" s="223"/>
      <c r="U731" s="223"/>
      <c r="V731" s="223"/>
      <c r="W731" s="223"/>
      <c r="X731" s="223"/>
      <c r="Y731" s="223"/>
      <c r="Z731" s="223"/>
    </row>
    <row r="732" spans="1:26" ht="18.75" customHeight="1">
      <c r="A732" s="223"/>
      <c r="B732" s="223"/>
      <c r="C732" s="223"/>
      <c r="D732" s="223"/>
      <c r="E732" s="224"/>
      <c r="F732" s="223"/>
      <c r="G732" s="223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23"/>
      <c r="Z732" s="223"/>
    </row>
    <row r="733" spans="1:26" ht="18.75" customHeight="1">
      <c r="A733" s="223"/>
      <c r="B733" s="223"/>
      <c r="C733" s="223"/>
      <c r="D733" s="223"/>
      <c r="E733" s="224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23"/>
      <c r="Z733" s="223"/>
    </row>
    <row r="734" spans="1:26" ht="18.75" customHeight="1">
      <c r="A734" s="223"/>
      <c r="B734" s="223"/>
      <c r="C734" s="223"/>
      <c r="D734" s="223"/>
      <c r="E734" s="224"/>
      <c r="F734" s="223"/>
      <c r="G734" s="223"/>
      <c r="H734" s="223"/>
      <c r="I734" s="223"/>
      <c r="J734" s="223"/>
      <c r="K734" s="223"/>
      <c r="L734" s="223"/>
      <c r="M734" s="223"/>
      <c r="N734" s="223"/>
      <c r="O734" s="223"/>
      <c r="P734" s="223"/>
      <c r="Q734" s="223"/>
      <c r="R734" s="223"/>
      <c r="S734" s="223"/>
      <c r="T734" s="223"/>
      <c r="U734" s="223"/>
      <c r="V734" s="223"/>
      <c r="W734" s="223"/>
      <c r="X734" s="223"/>
      <c r="Y734" s="223"/>
      <c r="Z734" s="223"/>
    </row>
    <row r="735" spans="1:26" ht="18.75" customHeight="1">
      <c r="A735" s="223"/>
      <c r="B735" s="223"/>
      <c r="C735" s="223"/>
      <c r="D735" s="223"/>
      <c r="E735" s="224"/>
      <c r="F735" s="223"/>
      <c r="G735" s="223"/>
      <c r="H735" s="223"/>
      <c r="I735" s="223"/>
      <c r="J735" s="223"/>
      <c r="K735" s="223"/>
      <c r="L735" s="223"/>
      <c r="M735" s="223"/>
      <c r="N735" s="223"/>
      <c r="O735" s="223"/>
      <c r="P735" s="223"/>
      <c r="Q735" s="223"/>
      <c r="R735" s="223"/>
      <c r="S735" s="223"/>
      <c r="T735" s="223"/>
      <c r="U735" s="223"/>
      <c r="V735" s="223"/>
      <c r="W735" s="223"/>
      <c r="X735" s="223"/>
      <c r="Y735" s="223"/>
      <c r="Z735" s="223"/>
    </row>
    <row r="736" spans="1:26" ht="18.75" customHeight="1">
      <c r="A736" s="223"/>
      <c r="B736" s="223"/>
      <c r="C736" s="223"/>
      <c r="D736" s="223"/>
      <c r="E736" s="224"/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23"/>
      <c r="Z736" s="223"/>
    </row>
    <row r="737" spans="1:26" ht="18.75" customHeight="1">
      <c r="A737" s="223"/>
      <c r="B737" s="223"/>
      <c r="C737" s="223"/>
      <c r="D737" s="223"/>
      <c r="E737" s="224"/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23"/>
      <c r="Z737" s="223"/>
    </row>
    <row r="738" spans="1:26" ht="18.75" customHeight="1">
      <c r="A738" s="223"/>
      <c r="B738" s="223"/>
      <c r="C738" s="223"/>
      <c r="D738" s="223"/>
      <c r="E738" s="224"/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223"/>
      <c r="T738" s="223"/>
      <c r="U738" s="223"/>
      <c r="V738" s="223"/>
      <c r="W738" s="223"/>
      <c r="X738" s="223"/>
      <c r="Y738" s="223"/>
      <c r="Z738" s="223"/>
    </row>
    <row r="739" spans="1:26" ht="18.75" customHeight="1">
      <c r="A739" s="223"/>
      <c r="B739" s="223"/>
      <c r="C739" s="223"/>
      <c r="D739" s="223"/>
      <c r="E739" s="224"/>
      <c r="F739" s="223"/>
      <c r="G739" s="223"/>
      <c r="H739" s="223"/>
      <c r="I739" s="223"/>
      <c r="J739" s="223"/>
      <c r="K739" s="223"/>
      <c r="L739" s="223"/>
      <c r="M739" s="223"/>
      <c r="N739" s="223"/>
      <c r="O739" s="223"/>
      <c r="P739" s="223"/>
      <c r="Q739" s="223"/>
      <c r="R739" s="223"/>
      <c r="S739" s="223"/>
      <c r="T739" s="223"/>
      <c r="U739" s="223"/>
      <c r="V739" s="223"/>
      <c r="W739" s="223"/>
      <c r="X739" s="223"/>
      <c r="Y739" s="223"/>
      <c r="Z739" s="223"/>
    </row>
    <row r="740" spans="1:26" ht="18.75" customHeight="1">
      <c r="A740" s="223"/>
      <c r="B740" s="223"/>
      <c r="C740" s="223"/>
      <c r="D740" s="223"/>
      <c r="E740" s="224"/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23"/>
      <c r="Z740" s="223"/>
    </row>
    <row r="741" spans="1:26" ht="18.75" customHeight="1">
      <c r="A741" s="223"/>
      <c r="B741" s="223"/>
      <c r="C741" s="223"/>
      <c r="D741" s="223"/>
      <c r="E741" s="224"/>
      <c r="F741" s="223"/>
      <c r="G741" s="223"/>
      <c r="H741" s="223"/>
      <c r="I741" s="223"/>
      <c r="J741" s="223"/>
      <c r="K741" s="223"/>
      <c r="L741" s="223"/>
      <c r="M741" s="223"/>
      <c r="N741" s="223"/>
      <c r="O741" s="223"/>
      <c r="P741" s="223"/>
      <c r="Q741" s="223"/>
      <c r="R741" s="223"/>
      <c r="S741" s="223"/>
      <c r="T741" s="223"/>
      <c r="U741" s="223"/>
      <c r="V741" s="223"/>
      <c r="W741" s="223"/>
      <c r="X741" s="223"/>
      <c r="Y741" s="223"/>
      <c r="Z741" s="223"/>
    </row>
    <row r="742" spans="1:26" ht="18.75" customHeight="1">
      <c r="A742" s="223"/>
      <c r="B742" s="223"/>
      <c r="C742" s="223"/>
      <c r="D742" s="223"/>
      <c r="E742" s="224"/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23"/>
      <c r="Z742" s="223"/>
    </row>
    <row r="743" spans="1:26" ht="18.75" customHeight="1">
      <c r="A743" s="223"/>
      <c r="B743" s="223"/>
      <c r="C743" s="223"/>
      <c r="D743" s="223"/>
      <c r="E743" s="224"/>
      <c r="F743" s="223"/>
      <c r="G743" s="223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23"/>
      <c r="Z743" s="223"/>
    </row>
    <row r="744" spans="1:26" ht="18.75" customHeight="1">
      <c r="A744" s="223"/>
      <c r="B744" s="223"/>
      <c r="C744" s="223"/>
      <c r="D744" s="223"/>
      <c r="E744" s="224"/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23"/>
      <c r="Z744" s="223"/>
    </row>
    <row r="745" spans="1:26" ht="18.75" customHeight="1">
      <c r="A745" s="223"/>
      <c r="B745" s="223"/>
      <c r="C745" s="223"/>
      <c r="D745" s="223"/>
      <c r="E745" s="224"/>
      <c r="F745" s="223"/>
      <c r="G745" s="223"/>
      <c r="H745" s="223"/>
      <c r="I745" s="223"/>
      <c r="J745" s="223"/>
      <c r="K745" s="223"/>
      <c r="L745" s="223"/>
      <c r="M745" s="223"/>
      <c r="N745" s="223"/>
      <c r="O745" s="223"/>
      <c r="P745" s="223"/>
      <c r="Q745" s="223"/>
      <c r="R745" s="223"/>
      <c r="S745" s="223"/>
      <c r="T745" s="223"/>
      <c r="U745" s="223"/>
      <c r="V745" s="223"/>
      <c r="W745" s="223"/>
      <c r="X745" s="223"/>
      <c r="Y745" s="223"/>
      <c r="Z745" s="223"/>
    </row>
    <row r="746" spans="1:26" ht="18.75" customHeight="1">
      <c r="A746" s="223"/>
      <c r="B746" s="223"/>
      <c r="C746" s="223"/>
      <c r="D746" s="223"/>
      <c r="E746" s="224"/>
      <c r="F746" s="223"/>
      <c r="G746" s="223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23"/>
      <c r="Z746" s="223"/>
    </row>
    <row r="747" spans="1:26" ht="18.75" customHeight="1">
      <c r="A747" s="223"/>
      <c r="B747" s="223"/>
      <c r="C747" s="223"/>
      <c r="D747" s="223"/>
      <c r="E747" s="224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23"/>
      <c r="Z747" s="223"/>
    </row>
    <row r="748" spans="1:26" ht="18.75" customHeight="1">
      <c r="A748" s="223"/>
      <c r="B748" s="223"/>
      <c r="C748" s="223"/>
      <c r="D748" s="223"/>
      <c r="E748" s="224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23"/>
      <c r="Z748" s="223"/>
    </row>
    <row r="749" spans="1:26" ht="18.75" customHeight="1">
      <c r="A749" s="223"/>
      <c r="B749" s="223"/>
      <c r="C749" s="223"/>
      <c r="D749" s="223"/>
      <c r="E749" s="224"/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23"/>
      <c r="Z749" s="223"/>
    </row>
    <row r="750" spans="1:26" ht="18.75" customHeight="1">
      <c r="A750" s="223"/>
      <c r="B750" s="223"/>
      <c r="C750" s="223"/>
      <c r="D750" s="223"/>
      <c r="E750" s="224"/>
      <c r="F750" s="223"/>
      <c r="G750" s="223"/>
      <c r="H750" s="223"/>
      <c r="I750" s="223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23"/>
      <c r="Z750" s="223"/>
    </row>
    <row r="751" spans="1:26" ht="18.75" customHeight="1">
      <c r="A751" s="223"/>
      <c r="B751" s="223"/>
      <c r="C751" s="223"/>
      <c r="D751" s="223"/>
      <c r="E751" s="224"/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23"/>
      <c r="Z751" s="223"/>
    </row>
    <row r="752" spans="1:26" ht="18.75" customHeight="1">
      <c r="A752" s="223"/>
      <c r="B752" s="223"/>
      <c r="C752" s="223"/>
      <c r="D752" s="223"/>
      <c r="E752" s="224"/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23"/>
      <c r="Z752" s="223"/>
    </row>
    <row r="753" spans="1:26" ht="18.75" customHeight="1">
      <c r="A753" s="223"/>
      <c r="B753" s="223"/>
      <c r="C753" s="223"/>
      <c r="D753" s="223"/>
      <c r="E753" s="224"/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23"/>
      <c r="Z753" s="223"/>
    </row>
    <row r="754" spans="1:26" ht="18.75" customHeight="1">
      <c r="A754" s="223"/>
      <c r="B754" s="223"/>
      <c r="C754" s="223"/>
      <c r="D754" s="223"/>
      <c r="E754" s="224"/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23"/>
      <c r="Z754" s="223"/>
    </row>
    <row r="755" spans="1:26" ht="18.75" customHeight="1">
      <c r="A755" s="223"/>
      <c r="B755" s="223"/>
      <c r="C755" s="223"/>
      <c r="D755" s="223"/>
      <c r="E755" s="224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23"/>
      <c r="Z755" s="223"/>
    </row>
    <row r="756" spans="1:26" ht="18.75" customHeight="1">
      <c r="A756" s="223"/>
      <c r="B756" s="223"/>
      <c r="C756" s="223"/>
      <c r="D756" s="223"/>
      <c r="E756" s="224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23"/>
      <c r="Z756" s="223"/>
    </row>
    <row r="757" spans="1:26" ht="18.75" customHeight="1">
      <c r="A757" s="223"/>
      <c r="B757" s="223"/>
      <c r="C757" s="223"/>
      <c r="D757" s="223"/>
      <c r="E757" s="224"/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23"/>
      <c r="Z757" s="223"/>
    </row>
    <row r="758" spans="1:26" ht="18.75" customHeight="1">
      <c r="A758" s="223"/>
      <c r="B758" s="223"/>
      <c r="C758" s="223"/>
      <c r="D758" s="223"/>
      <c r="E758" s="224"/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  <c r="P758" s="223"/>
      <c r="Q758" s="223"/>
      <c r="R758" s="223"/>
      <c r="S758" s="223"/>
      <c r="T758" s="223"/>
      <c r="U758" s="223"/>
      <c r="V758" s="223"/>
      <c r="W758" s="223"/>
      <c r="X758" s="223"/>
      <c r="Y758" s="223"/>
      <c r="Z758" s="223"/>
    </row>
    <row r="759" spans="1:26" ht="18.75" customHeight="1">
      <c r="A759" s="223"/>
      <c r="B759" s="223"/>
      <c r="C759" s="223"/>
      <c r="D759" s="223"/>
      <c r="E759" s="224"/>
      <c r="F759" s="223"/>
      <c r="G759" s="223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23"/>
      <c r="Z759" s="223"/>
    </row>
    <row r="760" spans="1:26" ht="18.75" customHeight="1">
      <c r="A760" s="223"/>
      <c r="B760" s="223"/>
      <c r="C760" s="223"/>
      <c r="D760" s="223"/>
      <c r="E760" s="224"/>
      <c r="F760" s="223"/>
      <c r="G760" s="223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23"/>
      <c r="Z760" s="223"/>
    </row>
    <row r="761" spans="1:26" ht="18.75" customHeight="1">
      <c r="A761" s="223"/>
      <c r="B761" s="223"/>
      <c r="C761" s="223"/>
      <c r="D761" s="223"/>
      <c r="E761" s="224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23"/>
      <c r="Z761" s="223"/>
    </row>
    <row r="762" spans="1:26" ht="18.75" customHeight="1">
      <c r="A762" s="223"/>
      <c r="B762" s="223"/>
      <c r="C762" s="223"/>
      <c r="D762" s="223"/>
      <c r="E762" s="224"/>
      <c r="F762" s="223"/>
      <c r="G762" s="223"/>
      <c r="H762" s="223"/>
      <c r="I762" s="223"/>
      <c r="J762" s="223"/>
      <c r="K762" s="223"/>
      <c r="L762" s="223"/>
      <c r="M762" s="223"/>
      <c r="N762" s="223"/>
      <c r="O762" s="223"/>
      <c r="P762" s="223"/>
      <c r="Q762" s="223"/>
      <c r="R762" s="223"/>
      <c r="S762" s="223"/>
      <c r="T762" s="223"/>
      <c r="U762" s="223"/>
      <c r="V762" s="223"/>
      <c r="W762" s="223"/>
      <c r="X762" s="223"/>
      <c r="Y762" s="223"/>
      <c r="Z762" s="223"/>
    </row>
    <row r="763" spans="1:26" ht="18.75" customHeight="1">
      <c r="A763" s="223"/>
      <c r="B763" s="223"/>
      <c r="C763" s="223"/>
      <c r="D763" s="223"/>
      <c r="E763" s="224"/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23"/>
      <c r="Z763" s="223"/>
    </row>
    <row r="764" spans="1:26" ht="18.75" customHeight="1">
      <c r="A764" s="223"/>
      <c r="B764" s="223"/>
      <c r="C764" s="223"/>
      <c r="D764" s="223"/>
      <c r="E764" s="224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23"/>
      <c r="Z764" s="223"/>
    </row>
    <row r="765" spans="1:26" ht="18.75" customHeight="1">
      <c r="A765" s="223"/>
      <c r="B765" s="223"/>
      <c r="C765" s="223"/>
      <c r="D765" s="223"/>
      <c r="E765" s="224"/>
      <c r="F765" s="223"/>
      <c r="G765" s="223"/>
      <c r="H765" s="223"/>
      <c r="I765" s="223"/>
      <c r="J765" s="223"/>
      <c r="K765" s="223"/>
      <c r="L765" s="223"/>
      <c r="M765" s="223"/>
      <c r="N765" s="223"/>
      <c r="O765" s="223"/>
      <c r="P765" s="223"/>
      <c r="Q765" s="223"/>
      <c r="R765" s="223"/>
      <c r="S765" s="223"/>
      <c r="T765" s="223"/>
      <c r="U765" s="223"/>
      <c r="V765" s="223"/>
      <c r="W765" s="223"/>
      <c r="X765" s="223"/>
      <c r="Y765" s="223"/>
      <c r="Z765" s="223"/>
    </row>
    <row r="766" spans="1:26" ht="18.75" customHeight="1">
      <c r="A766" s="223"/>
      <c r="B766" s="223"/>
      <c r="C766" s="223"/>
      <c r="D766" s="223"/>
      <c r="E766" s="224"/>
      <c r="F766" s="223"/>
      <c r="G766" s="223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23"/>
      <c r="Z766" s="223"/>
    </row>
    <row r="767" spans="1:26" ht="18.75" customHeight="1">
      <c r="A767" s="223"/>
      <c r="B767" s="223"/>
      <c r="C767" s="223"/>
      <c r="D767" s="223"/>
      <c r="E767" s="224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223"/>
    </row>
    <row r="768" spans="1:26" ht="18.75" customHeight="1">
      <c r="A768" s="223"/>
      <c r="B768" s="223"/>
      <c r="C768" s="223"/>
      <c r="D768" s="223"/>
      <c r="E768" s="224"/>
      <c r="F768" s="223"/>
      <c r="G768" s="223"/>
      <c r="H768" s="223"/>
      <c r="I768" s="223"/>
      <c r="J768" s="223"/>
      <c r="K768" s="223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23"/>
      <c r="Z768" s="223"/>
    </row>
    <row r="769" spans="1:26" ht="18.75" customHeight="1">
      <c r="A769" s="223"/>
      <c r="B769" s="223"/>
      <c r="C769" s="223"/>
      <c r="D769" s="223"/>
      <c r="E769" s="224"/>
      <c r="F769" s="223"/>
      <c r="G769" s="223"/>
      <c r="H769" s="223"/>
      <c r="I769" s="223"/>
      <c r="J769" s="223"/>
      <c r="K769" s="223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23"/>
      <c r="Z769" s="223"/>
    </row>
    <row r="770" spans="1:26" ht="18.75" customHeight="1">
      <c r="A770" s="223"/>
      <c r="B770" s="223"/>
      <c r="C770" s="223"/>
      <c r="D770" s="223"/>
      <c r="E770" s="224"/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23"/>
      <c r="Z770" s="223"/>
    </row>
    <row r="771" spans="1:26" ht="18.75" customHeight="1">
      <c r="A771" s="223"/>
      <c r="B771" s="223"/>
      <c r="C771" s="223"/>
      <c r="D771" s="223"/>
      <c r="E771" s="224"/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23"/>
      <c r="Z771" s="223"/>
    </row>
    <row r="772" spans="1:26" ht="18.75" customHeight="1">
      <c r="A772" s="223"/>
      <c r="B772" s="223"/>
      <c r="C772" s="223"/>
      <c r="D772" s="223"/>
      <c r="E772" s="224"/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23"/>
      <c r="Z772" s="223"/>
    </row>
    <row r="773" spans="1:26" ht="18.75" customHeight="1">
      <c r="A773" s="223"/>
      <c r="B773" s="223"/>
      <c r="C773" s="223"/>
      <c r="D773" s="223"/>
      <c r="E773" s="224"/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23"/>
      <c r="Z773" s="223"/>
    </row>
    <row r="774" spans="1:26" ht="18.75" customHeight="1">
      <c r="A774" s="223"/>
      <c r="B774" s="223"/>
      <c r="C774" s="223"/>
      <c r="D774" s="223"/>
      <c r="E774" s="224"/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23"/>
      <c r="Z774" s="223"/>
    </row>
    <row r="775" spans="1:26" ht="18.75" customHeight="1">
      <c r="A775" s="223"/>
      <c r="B775" s="223"/>
      <c r="C775" s="223"/>
      <c r="D775" s="223"/>
      <c r="E775" s="224"/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23"/>
      <c r="Z775" s="223"/>
    </row>
    <row r="776" spans="1:26" ht="18.75" customHeight="1">
      <c r="A776" s="223"/>
      <c r="B776" s="223"/>
      <c r="C776" s="223"/>
      <c r="D776" s="223"/>
      <c r="E776" s="224"/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23"/>
      <c r="Z776" s="223"/>
    </row>
    <row r="777" spans="1:26" ht="18.75" customHeight="1">
      <c r="A777" s="223"/>
      <c r="B777" s="223"/>
      <c r="C777" s="223"/>
      <c r="D777" s="223"/>
      <c r="E777" s="224"/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223"/>
      <c r="Q777" s="223"/>
      <c r="R777" s="223"/>
      <c r="S777" s="223"/>
      <c r="T777" s="223"/>
      <c r="U777" s="223"/>
      <c r="V777" s="223"/>
      <c r="W777" s="223"/>
      <c r="X777" s="223"/>
      <c r="Y777" s="223"/>
      <c r="Z777" s="223"/>
    </row>
    <row r="778" spans="1:26" ht="18.75" customHeight="1">
      <c r="A778" s="223"/>
      <c r="B778" s="223"/>
      <c r="C778" s="223"/>
      <c r="D778" s="223"/>
      <c r="E778" s="224"/>
      <c r="F778" s="223"/>
      <c r="G778" s="223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23"/>
      <c r="Z778" s="223"/>
    </row>
    <row r="779" spans="1:26" ht="18.75" customHeight="1">
      <c r="A779" s="223"/>
      <c r="B779" s="223"/>
      <c r="C779" s="223"/>
      <c r="D779" s="223"/>
      <c r="E779" s="224"/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23"/>
      <c r="Z779" s="223"/>
    </row>
    <row r="780" spans="1:26" ht="18.75" customHeight="1">
      <c r="A780" s="223"/>
      <c r="B780" s="223"/>
      <c r="C780" s="223"/>
      <c r="D780" s="223"/>
      <c r="E780" s="224"/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23"/>
      <c r="Z780" s="223"/>
    </row>
    <row r="781" spans="1:26" ht="18.75" customHeight="1">
      <c r="A781" s="223"/>
      <c r="B781" s="223"/>
      <c r="C781" s="223"/>
      <c r="D781" s="223"/>
      <c r="E781" s="224"/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23"/>
      <c r="Z781" s="223"/>
    </row>
    <row r="782" spans="1:26" ht="18.75" customHeight="1">
      <c r="A782" s="223"/>
      <c r="B782" s="223"/>
      <c r="C782" s="223"/>
      <c r="D782" s="223"/>
      <c r="E782" s="224"/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23"/>
      <c r="Z782" s="223"/>
    </row>
    <row r="783" spans="1:26" ht="18.75" customHeight="1">
      <c r="A783" s="223"/>
      <c r="B783" s="223"/>
      <c r="C783" s="223"/>
      <c r="D783" s="223"/>
      <c r="E783" s="224"/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23"/>
      <c r="Z783" s="223"/>
    </row>
    <row r="784" spans="1:26" ht="18.75" customHeight="1">
      <c r="A784" s="223"/>
      <c r="B784" s="223"/>
      <c r="C784" s="223"/>
      <c r="D784" s="223"/>
      <c r="E784" s="224"/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3"/>
      <c r="Q784" s="223"/>
      <c r="R784" s="223"/>
      <c r="S784" s="223"/>
      <c r="T784" s="223"/>
      <c r="U784" s="223"/>
      <c r="V784" s="223"/>
      <c r="W784" s="223"/>
      <c r="X784" s="223"/>
      <c r="Y784" s="223"/>
      <c r="Z784" s="223"/>
    </row>
    <row r="785" spans="1:26" ht="18.75" customHeight="1">
      <c r="A785" s="223"/>
      <c r="B785" s="223"/>
      <c r="C785" s="223"/>
      <c r="D785" s="223"/>
      <c r="E785" s="224"/>
      <c r="F785" s="223"/>
      <c r="G785" s="223"/>
      <c r="H785" s="223"/>
      <c r="I785" s="223"/>
      <c r="J785" s="223"/>
      <c r="K785" s="223"/>
      <c r="L785" s="223"/>
      <c r="M785" s="223"/>
      <c r="N785" s="223"/>
      <c r="O785" s="223"/>
      <c r="P785" s="223"/>
      <c r="Q785" s="223"/>
      <c r="R785" s="223"/>
      <c r="S785" s="223"/>
      <c r="T785" s="223"/>
      <c r="U785" s="223"/>
      <c r="V785" s="223"/>
      <c r="W785" s="223"/>
      <c r="X785" s="223"/>
      <c r="Y785" s="223"/>
      <c r="Z785" s="223"/>
    </row>
    <row r="786" spans="1:26" ht="18.75" customHeight="1">
      <c r="A786" s="223"/>
      <c r="B786" s="223"/>
      <c r="C786" s="223"/>
      <c r="D786" s="223"/>
      <c r="E786" s="224"/>
      <c r="F786" s="223"/>
      <c r="G786" s="223"/>
      <c r="H786" s="223"/>
      <c r="I786" s="223"/>
      <c r="J786" s="223"/>
      <c r="K786" s="223"/>
      <c r="L786" s="223"/>
      <c r="M786" s="223"/>
      <c r="N786" s="223"/>
      <c r="O786" s="223"/>
      <c r="P786" s="223"/>
      <c r="Q786" s="223"/>
      <c r="R786" s="223"/>
      <c r="S786" s="223"/>
      <c r="T786" s="223"/>
      <c r="U786" s="223"/>
      <c r="V786" s="223"/>
      <c r="W786" s="223"/>
      <c r="X786" s="223"/>
      <c r="Y786" s="223"/>
      <c r="Z786" s="223"/>
    </row>
    <row r="787" spans="1:26" ht="18.75" customHeight="1">
      <c r="A787" s="223"/>
      <c r="B787" s="223"/>
      <c r="C787" s="223"/>
      <c r="D787" s="223"/>
      <c r="E787" s="224"/>
      <c r="F787" s="223"/>
      <c r="G787" s="223"/>
      <c r="H787" s="223"/>
      <c r="I787" s="223"/>
      <c r="J787" s="223"/>
      <c r="K787" s="223"/>
      <c r="L787" s="223"/>
      <c r="M787" s="223"/>
      <c r="N787" s="223"/>
      <c r="O787" s="223"/>
      <c r="P787" s="223"/>
      <c r="Q787" s="223"/>
      <c r="R787" s="223"/>
      <c r="S787" s="223"/>
      <c r="T787" s="223"/>
      <c r="U787" s="223"/>
      <c r="V787" s="223"/>
      <c r="W787" s="223"/>
      <c r="X787" s="223"/>
      <c r="Y787" s="223"/>
      <c r="Z787" s="223"/>
    </row>
    <row r="788" spans="1:26" ht="18.75" customHeight="1">
      <c r="A788" s="223"/>
      <c r="B788" s="223"/>
      <c r="C788" s="223"/>
      <c r="D788" s="223"/>
      <c r="E788" s="224"/>
      <c r="F788" s="223"/>
      <c r="G788" s="223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23"/>
      <c r="Z788" s="223"/>
    </row>
    <row r="789" spans="1:26" ht="18.75" customHeight="1">
      <c r="A789" s="223"/>
      <c r="B789" s="223"/>
      <c r="C789" s="223"/>
      <c r="D789" s="223"/>
      <c r="E789" s="224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23"/>
      <c r="Z789" s="223"/>
    </row>
    <row r="790" spans="1:26" ht="18.75" customHeight="1">
      <c r="A790" s="223"/>
      <c r="B790" s="223"/>
      <c r="C790" s="223"/>
      <c r="D790" s="223"/>
      <c r="E790" s="224"/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23"/>
      <c r="Z790" s="223"/>
    </row>
    <row r="791" spans="1:26" ht="18.75" customHeight="1">
      <c r="A791" s="223"/>
      <c r="B791" s="223"/>
      <c r="C791" s="223"/>
      <c r="D791" s="223"/>
      <c r="E791" s="224"/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23"/>
      <c r="Z791" s="223"/>
    </row>
    <row r="792" spans="1:26" ht="18.75" customHeight="1">
      <c r="A792" s="223"/>
      <c r="B792" s="223"/>
      <c r="C792" s="223"/>
      <c r="D792" s="223"/>
      <c r="E792" s="224"/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23"/>
      <c r="Z792" s="223"/>
    </row>
    <row r="793" spans="1:26" ht="18.75" customHeight="1">
      <c r="A793" s="223"/>
      <c r="B793" s="223"/>
      <c r="C793" s="223"/>
      <c r="D793" s="223"/>
      <c r="E793" s="224"/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  <c r="P793" s="223"/>
      <c r="Q793" s="223"/>
      <c r="R793" s="223"/>
      <c r="S793" s="223"/>
      <c r="T793" s="223"/>
      <c r="U793" s="223"/>
      <c r="V793" s="223"/>
      <c r="W793" s="223"/>
      <c r="X793" s="223"/>
      <c r="Y793" s="223"/>
      <c r="Z793" s="223"/>
    </row>
    <row r="794" spans="1:26" ht="18.75" customHeight="1">
      <c r="A794" s="223"/>
      <c r="B794" s="223"/>
      <c r="C794" s="223"/>
      <c r="D794" s="223"/>
      <c r="E794" s="224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23"/>
      <c r="Z794" s="223"/>
    </row>
    <row r="795" spans="1:26" ht="18.75" customHeight="1">
      <c r="A795" s="223"/>
      <c r="B795" s="223"/>
      <c r="C795" s="223"/>
      <c r="D795" s="223"/>
      <c r="E795" s="224"/>
      <c r="F795" s="223"/>
      <c r="G795" s="223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23"/>
      <c r="Z795" s="223"/>
    </row>
    <row r="796" spans="1:26" ht="18.75" customHeight="1">
      <c r="A796" s="223"/>
      <c r="B796" s="223"/>
      <c r="C796" s="223"/>
      <c r="D796" s="223"/>
      <c r="E796" s="224"/>
      <c r="F796" s="223"/>
      <c r="G796" s="223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  <c r="R796" s="223"/>
      <c r="S796" s="223"/>
      <c r="T796" s="223"/>
      <c r="U796" s="223"/>
      <c r="V796" s="223"/>
      <c r="W796" s="223"/>
      <c r="X796" s="223"/>
      <c r="Y796" s="223"/>
      <c r="Z796" s="223"/>
    </row>
    <row r="797" spans="1:26" ht="18.75" customHeight="1">
      <c r="A797" s="223"/>
      <c r="B797" s="223"/>
      <c r="C797" s="223"/>
      <c r="D797" s="223"/>
      <c r="E797" s="224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  <c r="R797" s="223"/>
      <c r="S797" s="223"/>
      <c r="T797" s="223"/>
      <c r="U797" s="223"/>
      <c r="V797" s="223"/>
      <c r="W797" s="223"/>
      <c r="X797" s="223"/>
      <c r="Y797" s="223"/>
      <c r="Z797" s="223"/>
    </row>
    <row r="798" spans="1:26" ht="18.75" customHeight="1">
      <c r="A798" s="223"/>
      <c r="B798" s="223"/>
      <c r="C798" s="223"/>
      <c r="D798" s="223"/>
      <c r="E798" s="224"/>
      <c r="F798" s="223"/>
      <c r="G798" s="223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23"/>
      <c r="Z798" s="223"/>
    </row>
    <row r="799" spans="1:26" ht="18.75" customHeight="1">
      <c r="A799" s="223"/>
      <c r="B799" s="223"/>
      <c r="C799" s="223"/>
      <c r="D799" s="223"/>
      <c r="E799" s="224"/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23"/>
      <c r="Z799" s="223"/>
    </row>
    <row r="800" spans="1:26" ht="18.75" customHeight="1">
      <c r="A800" s="223"/>
      <c r="B800" s="223"/>
      <c r="C800" s="223"/>
      <c r="D800" s="223"/>
      <c r="E800" s="224"/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23"/>
      <c r="Z800" s="223"/>
    </row>
    <row r="801" spans="1:26" ht="18.75" customHeight="1">
      <c r="A801" s="223"/>
      <c r="B801" s="223"/>
      <c r="C801" s="223"/>
      <c r="D801" s="223"/>
      <c r="E801" s="224"/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23"/>
      <c r="Z801" s="223"/>
    </row>
    <row r="802" spans="1:26" ht="18.75" customHeight="1">
      <c r="A802" s="223"/>
      <c r="B802" s="223"/>
      <c r="C802" s="223"/>
      <c r="D802" s="223"/>
      <c r="E802" s="224"/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23"/>
      <c r="Z802" s="223"/>
    </row>
    <row r="803" spans="1:26" ht="18.75" customHeight="1">
      <c r="A803" s="223"/>
      <c r="B803" s="223"/>
      <c r="C803" s="223"/>
      <c r="D803" s="223"/>
      <c r="E803" s="224"/>
      <c r="F803" s="223"/>
      <c r="G803" s="223"/>
      <c r="H803" s="223"/>
      <c r="I803" s="223"/>
      <c r="J803" s="223"/>
      <c r="K803" s="223"/>
      <c r="L803" s="223"/>
      <c r="M803" s="223"/>
      <c r="N803" s="223"/>
      <c r="O803" s="223"/>
      <c r="P803" s="223"/>
      <c r="Q803" s="223"/>
      <c r="R803" s="223"/>
      <c r="S803" s="223"/>
      <c r="T803" s="223"/>
      <c r="U803" s="223"/>
      <c r="V803" s="223"/>
      <c r="W803" s="223"/>
      <c r="X803" s="223"/>
      <c r="Y803" s="223"/>
      <c r="Z803" s="223"/>
    </row>
    <row r="804" spans="1:26" ht="18.75" customHeight="1">
      <c r="A804" s="223"/>
      <c r="B804" s="223"/>
      <c r="C804" s="223"/>
      <c r="D804" s="223"/>
      <c r="E804" s="224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23"/>
      <c r="Z804" s="223"/>
    </row>
    <row r="805" spans="1:26" ht="18.75" customHeight="1">
      <c r="A805" s="223"/>
      <c r="B805" s="223"/>
      <c r="C805" s="223"/>
      <c r="D805" s="223"/>
      <c r="E805" s="224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23"/>
      <c r="Z805" s="223"/>
    </row>
    <row r="806" spans="1:26" ht="18.75" customHeight="1">
      <c r="A806" s="223"/>
      <c r="B806" s="223"/>
      <c r="C806" s="223"/>
      <c r="D806" s="223"/>
      <c r="E806" s="224"/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23"/>
      <c r="Z806" s="223"/>
    </row>
    <row r="807" spans="1:26" ht="18.75" customHeight="1">
      <c r="A807" s="223"/>
      <c r="B807" s="223"/>
      <c r="C807" s="223"/>
      <c r="D807" s="223"/>
      <c r="E807" s="224"/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23"/>
      <c r="Z807" s="223"/>
    </row>
    <row r="808" spans="1:26" ht="18.75" customHeight="1">
      <c r="A808" s="223"/>
      <c r="B808" s="223"/>
      <c r="C808" s="223"/>
      <c r="D808" s="223"/>
      <c r="E808" s="224"/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23"/>
      <c r="Z808" s="223"/>
    </row>
    <row r="809" spans="1:26" ht="18.75" customHeight="1">
      <c r="A809" s="223"/>
      <c r="B809" s="223"/>
      <c r="C809" s="223"/>
      <c r="D809" s="223"/>
      <c r="E809" s="224"/>
      <c r="F809" s="223"/>
      <c r="G809" s="223"/>
      <c r="H809" s="223"/>
      <c r="I809" s="223"/>
      <c r="J809" s="223"/>
      <c r="K809" s="223"/>
      <c r="L809" s="223"/>
      <c r="M809" s="223"/>
      <c r="N809" s="223"/>
      <c r="O809" s="223"/>
      <c r="P809" s="223"/>
      <c r="Q809" s="223"/>
      <c r="R809" s="223"/>
      <c r="S809" s="223"/>
      <c r="T809" s="223"/>
      <c r="U809" s="223"/>
      <c r="V809" s="223"/>
      <c r="W809" s="223"/>
      <c r="X809" s="223"/>
      <c r="Y809" s="223"/>
      <c r="Z809" s="223"/>
    </row>
    <row r="810" spans="1:26" ht="18.75" customHeight="1">
      <c r="A810" s="223"/>
      <c r="B810" s="223"/>
      <c r="C810" s="223"/>
      <c r="D810" s="223"/>
      <c r="E810" s="224"/>
      <c r="F810" s="223"/>
      <c r="G810" s="223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23"/>
      <c r="Z810" s="223"/>
    </row>
    <row r="811" spans="1:26" ht="18.75" customHeight="1">
      <c r="A811" s="223"/>
      <c r="B811" s="223"/>
      <c r="C811" s="223"/>
      <c r="D811" s="223"/>
      <c r="E811" s="224"/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23"/>
      <c r="Z811" s="223"/>
    </row>
    <row r="812" spans="1:26" ht="18.75" customHeight="1">
      <c r="A812" s="223"/>
      <c r="B812" s="223"/>
      <c r="C812" s="223"/>
      <c r="D812" s="223"/>
      <c r="E812" s="224"/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23"/>
      <c r="Z812" s="223"/>
    </row>
    <row r="813" spans="1:26" ht="18.75" customHeight="1">
      <c r="A813" s="223"/>
      <c r="B813" s="223"/>
      <c r="C813" s="223"/>
      <c r="D813" s="223"/>
      <c r="E813" s="224"/>
      <c r="F813" s="223"/>
      <c r="G813" s="223"/>
      <c r="H813" s="223"/>
      <c r="I813" s="223"/>
      <c r="J813" s="223"/>
      <c r="K813" s="223"/>
      <c r="L813" s="223"/>
      <c r="M813" s="223"/>
      <c r="N813" s="223"/>
      <c r="O813" s="223"/>
      <c r="P813" s="223"/>
      <c r="Q813" s="223"/>
      <c r="R813" s="223"/>
      <c r="S813" s="223"/>
      <c r="T813" s="223"/>
      <c r="U813" s="223"/>
      <c r="V813" s="223"/>
      <c r="W813" s="223"/>
      <c r="X813" s="223"/>
      <c r="Y813" s="223"/>
      <c r="Z813" s="223"/>
    </row>
    <row r="814" spans="1:26" ht="18.75" customHeight="1">
      <c r="A814" s="223"/>
      <c r="B814" s="223"/>
      <c r="C814" s="223"/>
      <c r="D814" s="223"/>
      <c r="E814" s="224"/>
      <c r="F814" s="223"/>
      <c r="G814" s="223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23"/>
      <c r="Z814" s="223"/>
    </row>
    <row r="815" spans="1:26" ht="18.75" customHeight="1">
      <c r="A815" s="223"/>
      <c r="B815" s="223"/>
      <c r="C815" s="223"/>
      <c r="D815" s="223"/>
      <c r="E815" s="224"/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23"/>
      <c r="Z815" s="223"/>
    </row>
    <row r="816" spans="1:26" ht="18.75" customHeight="1">
      <c r="A816" s="223"/>
      <c r="B816" s="223"/>
      <c r="C816" s="223"/>
      <c r="D816" s="223"/>
      <c r="E816" s="224"/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23"/>
      <c r="Z816" s="223"/>
    </row>
    <row r="817" spans="1:26" ht="18.75" customHeight="1">
      <c r="A817" s="223"/>
      <c r="B817" s="223"/>
      <c r="C817" s="223"/>
      <c r="D817" s="223"/>
      <c r="E817" s="224"/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23"/>
      <c r="Z817" s="223"/>
    </row>
    <row r="818" spans="1:26" ht="18.75" customHeight="1">
      <c r="A818" s="223"/>
      <c r="B818" s="223"/>
      <c r="C818" s="223"/>
      <c r="D818" s="223"/>
      <c r="E818" s="224"/>
      <c r="F818" s="223"/>
      <c r="G818" s="223"/>
      <c r="H818" s="223"/>
      <c r="I818" s="223"/>
      <c r="J818" s="223"/>
      <c r="K818" s="223"/>
      <c r="L818" s="223"/>
      <c r="M818" s="223"/>
      <c r="N818" s="223"/>
      <c r="O818" s="223"/>
      <c r="P818" s="223"/>
      <c r="Q818" s="223"/>
      <c r="R818" s="223"/>
      <c r="S818" s="223"/>
      <c r="T818" s="223"/>
      <c r="U818" s="223"/>
      <c r="V818" s="223"/>
      <c r="W818" s="223"/>
      <c r="X818" s="223"/>
      <c r="Y818" s="223"/>
      <c r="Z818" s="223"/>
    </row>
    <row r="819" spans="1:26" ht="18.75" customHeight="1">
      <c r="A819" s="223"/>
      <c r="B819" s="223"/>
      <c r="C819" s="223"/>
      <c r="D819" s="223"/>
      <c r="E819" s="224"/>
      <c r="F819" s="223"/>
      <c r="G819" s="223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23"/>
      <c r="Z819" s="223"/>
    </row>
    <row r="820" spans="1:26" ht="18.75" customHeight="1">
      <c r="A820" s="223"/>
      <c r="B820" s="223"/>
      <c r="C820" s="223"/>
      <c r="D820" s="223"/>
      <c r="E820" s="224"/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23"/>
      <c r="Z820" s="223"/>
    </row>
    <row r="821" spans="1:26" ht="18.75" customHeight="1">
      <c r="A821" s="223"/>
      <c r="B821" s="223"/>
      <c r="C821" s="223"/>
      <c r="D821" s="223"/>
      <c r="E821" s="224"/>
      <c r="F821" s="223"/>
      <c r="G821" s="223"/>
      <c r="H821" s="223"/>
      <c r="I821" s="223"/>
      <c r="J821" s="223"/>
      <c r="K821" s="223"/>
      <c r="L821" s="223"/>
      <c r="M821" s="223"/>
      <c r="N821" s="223"/>
      <c r="O821" s="223"/>
      <c r="P821" s="223"/>
      <c r="Q821" s="223"/>
      <c r="R821" s="223"/>
      <c r="S821" s="223"/>
      <c r="T821" s="223"/>
      <c r="U821" s="223"/>
      <c r="V821" s="223"/>
      <c r="W821" s="223"/>
      <c r="X821" s="223"/>
      <c r="Y821" s="223"/>
      <c r="Z821" s="223"/>
    </row>
    <row r="822" spans="1:26" ht="18.75" customHeight="1">
      <c r="A822" s="223"/>
      <c r="B822" s="223"/>
      <c r="C822" s="223"/>
      <c r="D822" s="223"/>
      <c r="E822" s="224"/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23"/>
      <c r="Z822" s="223"/>
    </row>
    <row r="823" spans="1:26" ht="18.75" customHeight="1">
      <c r="A823" s="223"/>
      <c r="B823" s="223"/>
      <c r="C823" s="223"/>
      <c r="D823" s="223"/>
      <c r="E823" s="224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23"/>
      <c r="Z823" s="223"/>
    </row>
    <row r="824" spans="1:26" ht="18.75" customHeight="1">
      <c r="A824" s="223"/>
      <c r="B824" s="223"/>
      <c r="C824" s="223"/>
      <c r="D824" s="223"/>
      <c r="E824" s="224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23"/>
      <c r="Z824" s="223"/>
    </row>
    <row r="825" spans="1:26" ht="18.75" customHeight="1">
      <c r="A825" s="223"/>
      <c r="B825" s="223"/>
      <c r="C825" s="223"/>
      <c r="D825" s="223"/>
      <c r="E825" s="224"/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23"/>
      <c r="Z825" s="223"/>
    </row>
    <row r="826" spans="1:26" ht="18.75" customHeight="1">
      <c r="A826" s="223"/>
      <c r="B826" s="223"/>
      <c r="C826" s="223"/>
      <c r="D826" s="223"/>
      <c r="E826" s="224"/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23"/>
      <c r="Z826" s="223"/>
    </row>
    <row r="827" spans="1:26" ht="18.75" customHeight="1">
      <c r="A827" s="223"/>
      <c r="B827" s="223"/>
      <c r="C827" s="223"/>
      <c r="D827" s="223"/>
      <c r="E827" s="224"/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23"/>
      <c r="Z827" s="223"/>
    </row>
    <row r="828" spans="1:26" ht="18.75" customHeight="1">
      <c r="A828" s="223"/>
      <c r="B828" s="223"/>
      <c r="C828" s="223"/>
      <c r="D828" s="223"/>
      <c r="E828" s="224"/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23"/>
      <c r="Z828" s="223"/>
    </row>
    <row r="829" spans="1:26" ht="18.75" customHeight="1">
      <c r="A829" s="223"/>
      <c r="B829" s="223"/>
      <c r="C829" s="223"/>
      <c r="D829" s="223"/>
      <c r="E829" s="224"/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23"/>
      <c r="Z829" s="223"/>
    </row>
    <row r="830" spans="1:26" ht="18.75" customHeight="1">
      <c r="A830" s="223"/>
      <c r="B830" s="223"/>
      <c r="C830" s="223"/>
      <c r="D830" s="223"/>
      <c r="E830" s="224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23"/>
      <c r="Z830" s="223"/>
    </row>
    <row r="831" spans="1:26" ht="18.75" customHeight="1">
      <c r="A831" s="223"/>
      <c r="B831" s="223"/>
      <c r="C831" s="223"/>
      <c r="D831" s="223"/>
      <c r="E831" s="224"/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23"/>
      <c r="Z831" s="223"/>
    </row>
    <row r="832" spans="1:26" ht="18.75" customHeight="1">
      <c r="A832" s="223"/>
      <c r="B832" s="223"/>
      <c r="C832" s="223"/>
      <c r="D832" s="223"/>
      <c r="E832" s="224"/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23"/>
      <c r="Z832" s="223"/>
    </row>
    <row r="833" spans="1:26" ht="18.75" customHeight="1">
      <c r="A833" s="223"/>
      <c r="B833" s="223"/>
      <c r="C833" s="223"/>
      <c r="D833" s="223"/>
      <c r="E833" s="224"/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23"/>
      <c r="Z833" s="223"/>
    </row>
    <row r="834" spans="1:26" ht="18.75" customHeight="1">
      <c r="A834" s="223"/>
      <c r="B834" s="223"/>
      <c r="C834" s="223"/>
      <c r="D834" s="223"/>
      <c r="E834" s="224"/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23"/>
      <c r="Z834" s="223"/>
    </row>
    <row r="835" spans="1:26" ht="18.75" customHeight="1">
      <c r="A835" s="223"/>
      <c r="B835" s="223"/>
      <c r="C835" s="223"/>
      <c r="D835" s="223"/>
      <c r="E835" s="224"/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23"/>
      <c r="Z835" s="223"/>
    </row>
    <row r="836" spans="1:26" ht="18.75" customHeight="1">
      <c r="A836" s="223"/>
      <c r="B836" s="223"/>
      <c r="C836" s="223"/>
      <c r="D836" s="223"/>
      <c r="E836" s="224"/>
      <c r="F836" s="223"/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  <c r="S836" s="223"/>
      <c r="T836" s="223"/>
      <c r="U836" s="223"/>
      <c r="V836" s="223"/>
      <c r="W836" s="223"/>
      <c r="X836" s="223"/>
      <c r="Y836" s="223"/>
      <c r="Z836" s="223"/>
    </row>
    <row r="837" spans="1:26" ht="18.75" customHeight="1">
      <c r="A837" s="223"/>
      <c r="B837" s="223"/>
      <c r="C837" s="223"/>
      <c r="D837" s="223"/>
      <c r="E837" s="224"/>
      <c r="F837" s="223"/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23"/>
      <c r="Z837" s="223"/>
    </row>
    <row r="838" spans="1:26" ht="18.75" customHeight="1">
      <c r="A838" s="223"/>
      <c r="B838" s="223"/>
      <c r="C838" s="223"/>
      <c r="D838" s="223"/>
      <c r="E838" s="224"/>
      <c r="F838" s="223"/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  <c r="S838" s="223"/>
      <c r="T838" s="223"/>
      <c r="U838" s="223"/>
      <c r="V838" s="223"/>
      <c r="W838" s="223"/>
      <c r="X838" s="223"/>
      <c r="Y838" s="223"/>
      <c r="Z838" s="223"/>
    </row>
    <row r="839" spans="1:26" ht="18.75" customHeight="1">
      <c r="A839" s="223"/>
      <c r="B839" s="223"/>
      <c r="C839" s="223"/>
      <c r="D839" s="223"/>
      <c r="E839" s="224"/>
      <c r="F839" s="223"/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23"/>
      <c r="Z839" s="223"/>
    </row>
    <row r="840" spans="1:26" ht="18.75" customHeight="1">
      <c r="A840" s="223"/>
      <c r="B840" s="223"/>
      <c r="C840" s="223"/>
      <c r="D840" s="223"/>
      <c r="E840" s="224"/>
      <c r="F840" s="223"/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23"/>
      <c r="Z840" s="223"/>
    </row>
    <row r="841" spans="1:26" ht="18.75" customHeight="1">
      <c r="A841" s="223"/>
      <c r="B841" s="223"/>
      <c r="C841" s="223"/>
      <c r="D841" s="223"/>
      <c r="E841" s="224"/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23"/>
      <c r="Z841" s="223"/>
    </row>
    <row r="842" spans="1:26" ht="18.75" customHeight="1">
      <c r="A842" s="223"/>
      <c r="B842" s="223"/>
      <c r="C842" s="223"/>
      <c r="D842" s="223"/>
      <c r="E842" s="224"/>
      <c r="F842" s="223"/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  <c r="S842" s="223"/>
      <c r="T842" s="223"/>
      <c r="U842" s="223"/>
      <c r="V842" s="223"/>
      <c r="W842" s="223"/>
      <c r="X842" s="223"/>
      <c r="Y842" s="223"/>
      <c r="Z842" s="223"/>
    </row>
    <row r="843" spans="1:26" ht="18.75" customHeight="1">
      <c r="A843" s="223"/>
      <c r="B843" s="223"/>
      <c r="C843" s="223"/>
      <c r="D843" s="223"/>
      <c r="E843" s="224"/>
      <c r="F843" s="223"/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23"/>
      <c r="Z843" s="223"/>
    </row>
    <row r="844" spans="1:26" ht="18.75" customHeight="1">
      <c r="A844" s="223"/>
      <c r="B844" s="223"/>
      <c r="C844" s="223"/>
      <c r="D844" s="223"/>
      <c r="E844" s="224"/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23"/>
      <c r="Z844" s="223"/>
    </row>
    <row r="845" spans="1:26" ht="18.75" customHeight="1">
      <c r="A845" s="223"/>
      <c r="B845" s="223"/>
      <c r="C845" s="223"/>
      <c r="D845" s="223"/>
      <c r="E845" s="224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  <c r="S845" s="223"/>
      <c r="T845" s="223"/>
      <c r="U845" s="223"/>
      <c r="V845" s="223"/>
      <c r="W845" s="223"/>
      <c r="X845" s="223"/>
      <c r="Y845" s="223"/>
      <c r="Z845" s="223"/>
    </row>
    <row r="846" spans="1:26" ht="18.75" customHeight="1">
      <c r="A846" s="223"/>
      <c r="B846" s="223"/>
      <c r="C846" s="223"/>
      <c r="D846" s="223"/>
      <c r="E846" s="224"/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23"/>
      <c r="Z846" s="223"/>
    </row>
    <row r="847" spans="1:26" ht="18.75" customHeight="1">
      <c r="A847" s="223"/>
      <c r="B847" s="223"/>
      <c r="C847" s="223"/>
      <c r="D847" s="223"/>
      <c r="E847" s="224"/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23"/>
      <c r="Z847" s="223"/>
    </row>
    <row r="848" spans="1:26" ht="18.75" customHeight="1">
      <c r="A848" s="223"/>
      <c r="B848" s="223"/>
      <c r="C848" s="223"/>
      <c r="D848" s="223"/>
      <c r="E848" s="224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23"/>
      <c r="Z848" s="223"/>
    </row>
    <row r="849" spans="1:26" ht="18.75" customHeight="1">
      <c r="A849" s="223"/>
      <c r="B849" s="223"/>
      <c r="C849" s="223"/>
      <c r="D849" s="223"/>
      <c r="E849" s="224"/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23"/>
      <c r="Z849" s="223"/>
    </row>
    <row r="850" spans="1:26" ht="18.75" customHeight="1">
      <c r="A850" s="223"/>
      <c r="B850" s="223"/>
      <c r="C850" s="223"/>
      <c r="D850" s="223"/>
      <c r="E850" s="224"/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23"/>
      <c r="Z850" s="223"/>
    </row>
    <row r="851" spans="1:26" ht="18.75" customHeight="1">
      <c r="A851" s="223"/>
      <c r="B851" s="223"/>
      <c r="C851" s="223"/>
      <c r="D851" s="223"/>
      <c r="E851" s="224"/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23"/>
      <c r="Z851" s="223"/>
    </row>
    <row r="852" spans="1:26" ht="18.75" customHeight="1">
      <c r="A852" s="223"/>
      <c r="B852" s="223"/>
      <c r="C852" s="223"/>
      <c r="D852" s="223"/>
      <c r="E852" s="224"/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23"/>
      <c r="Z852" s="223"/>
    </row>
    <row r="853" spans="1:26" ht="18.75" customHeight="1">
      <c r="A853" s="223"/>
      <c r="B853" s="223"/>
      <c r="C853" s="223"/>
      <c r="D853" s="223"/>
      <c r="E853" s="224"/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23"/>
      <c r="Z853" s="223"/>
    </row>
    <row r="854" spans="1:26" ht="18.75" customHeight="1">
      <c r="A854" s="223"/>
      <c r="B854" s="223"/>
      <c r="C854" s="223"/>
      <c r="D854" s="223"/>
      <c r="E854" s="224"/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23"/>
      <c r="Z854" s="223"/>
    </row>
    <row r="855" spans="1:26" ht="18.75" customHeight="1">
      <c r="A855" s="223"/>
      <c r="B855" s="223"/>
      <c r="C855" s="223"/>
      <c r="D855" s="223"/>
      <c r="E855" s="224"/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23"/>
      <c r="Z855" s="223"/>
    </row>
    <row r="856" spans="1:26" ht="18.75" customHeight="1">
      <c r="A856" s="223"/>
      <c r="B856" s="223"/>
      <c r="C856" s="223"/>
      <c r="D856" s="223"/>
      <c r="E856" s="224"/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23"/>
      <c r="Z856" s="223"/>
    </row>
    <row r="857" spans="1:26" ht="18.75" customHeight="1">
      <c r="A857" s="223"/>
      <c r="B857" s="223"/>
      <c r="C857" s="223"/>
      <c r="D857" s="223"/>
      <c r="E857" s="224"/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23"/>
      <c r="Z857" s="223"/>
    </row>
    <row r="858" spans="1:26" ht="18.75" customHeight="1">
      <c r="A858" s="223"/>
      <c r="B858" s="223"/>
      <c r="C858" s="223"/>
      <c r="D858" s="223"/>
      <c r="E858" s="224"/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23"/>
      <c r="Z858" s="223"/>
    </row>
    <row r="859" spans="1:26" ht="18.75" customHeight="1">
      <c r="A859" s="223"/>
      <c r="B859" s="223"/>
      <c r="C859" s="223"/>
      <c r="D859" s="223"/>
      <c r="E859" s="224"/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23"/>
      <c r="Z859" s="223"/>
    </row>
    <row r="860" spans="1:26" ht="18.75" customHeight="1">
      <c r="A860" s="223"/>
      <c r="B860" s="223"/>
      <c r="C860" s="223"/>
      <c r="D860" s="223"/>
      <c r="E860" s="224"/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23"/>
      <c r="Z860" s="223"/>
    </row>
    <row r="861" spans="1:26" ht="18.75" customHeight="1">
      <c r="A861" s="223"/>
      <c r="B861" s="223"/>
      <c r="C861" s="223"/>
      <c r="D861" s="223"/>
      <c r="E861" s="224"/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23"/>
      <c r="Z861" s="223"/>
    </row>
    <row r="862" spans="1:26" ht="18.75" customHeight="1">
      <c r="A862" s="223"/>
      <c r="B862" s="223"/>
      <c r="C862" s="223"/>
      <c r="D862" s="223"/>
      <c r="E862" s="224"/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23"/>
      <c r="Z862" s="223"/>
    </row>
    <row r="863" spans="1:26" ht="18.75" customHeight="1">
      <c r="A863" s="223"/>
      <c r="B863" s="223"/>
      <c r="C863" s="223"/>
      <c r="D863" s="223"/>
      <c r="E863" s="224"/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23"/>
      <c r="Z863" s="223"/>
    </row>
    <row r="864" spans="1:26" ht="18.75" customHeight="1">
      <c r="A864" s="223"/>
      <c r="B864" s="223"/>
      <c r="C864" s="223"/>
      <c r="D864" s="223"/>
      <c r="E864" s="224"/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23"/>
      <c r="Z864" s="223"/>
    </row>
    <row r="865" spans="1:26" ht="18.75" customHeight="1">
      <c r="A865" s="223"/>
      <c r="B865" s="223"/>
      <c r="C865" s="223"/>
      <c r="D865" s="223"/>
      <c r="E865" s="224"/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23"/>
      <c r="Z865" s="223"/>
    </row>
    <row r="866" spans="1:26" ht="18.75" customHeight="1">
      <c r="A866" s="223"/>
      <c r="B866" s="223"/>
      <c r="C866" s="223"/>
      <c r="D866" s="223"/>
      <c r="E866" s="224"/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23"/>
      <c r="Z866" s="223"/>
    </row>
    <row r="867" spans="1:26" ht="18.75" customHeight="1">
      <c r="A867" s="223"/>
      <c r="B867" s="223"/>
      <c r="C867" s="223"/>
      <c r="D867" s="223"/>
      <c r="E867" s="224"/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23"/>
      <c r="Z867" s="223"/>
    </row>
    <row r="868" spans="1:26" ht="18.75" customHeight="1">
      <c r="A868" s="223"/>
      <c r="B868" s="223"/>
      <c r="C868" s="223"/>
      <c r="D868" s="223"/>
      <c r="E868" s="224"/>
      <c r="F868" s="223"/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  <c r="S868" s="223"/>
      <c r="T868" s="223"/>
      <c r="U868" s="223"/>
      <c r="V868" s="223"/>
      <c r="W868" s="223"/>
      <c r="X868" s="223"/>
      <c r="Y868" s="223"/>
      <c r="Z868" s="223"/>
    </row>
    <row r="869" spans="1:26" ht="18.75" customHeight="1">
      <c r="A869" s="223"/>
      <c r="B869" s="223"/>
      <c r="C869" s="223"/>
      <c r="D869" s="223"/>
      <c r="E869" s="224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23"/>
      <c r="Z869" s="223"/>
    </row>
    <row r="870" spans="1:26" ht="18.75" customHeight="1">
      <c r="A870" s="223"/>
      <c r="B870" s="223"/>
      <c r="C870" s="223"/>
      <c r="D870" s="223"/>
      <c r="E870" s="224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  <c r="S870" s="223"/>
      <c r="T870" s="223"/>
      <c r="U870" s="223"/>
      <c r="V870" s="223"/>
      <c r="W870" s="223"/>
      <c r="X870" s="223"/>
      <c r="Y870" s="223"/>
      <c r="Z870" s="223"/>
    </row>
    <row r="871" spans="1:26" ht="18.75" customHeight="1">
      <c r="A871" s="223"/>
      <c r="B871" s="223"/>
      <c r="C871" s="223"/>
      <c r="D871" s="223"/>
      <c r="E871" s="224"/>
      <c r="F871" s="223"/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23"/>
      <c r="Z871" s="223"/>
    </row>
    <row r="872" spans="1:26" ht="18.75" customHeight="1">
      <c r="A872" s="223"/>
      <c r="B872" s="223"/>
      <c r="C872" s="223"/>
      <c r="D872" s="223"/>
      <c r="E872" s="224"/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23"/>
      <c r="Z872" s="223"/>
    </row>
    <row r="873" spans="1:26" ht="18.75" customHeight="1">
      <c r="A873" s="223"/>
      <c r="B873" s="223"/>
      <c r="C873" s="223"/>
      <c r="D873" s="223"/>
      <c r="E873" s="224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23"/>
      <c r="Z873" s="223"/>
    </row>
    <row r="874" spans="1:26" ht="18.75" customHeight="1">
      <c r="A874" s="223"/>
      <c r="B874" s="223"/>
      <c r="C874" s="223"/>
      <c r="D874" s="223"/>
      <c r="E874" s="224"/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23"/>
      <c r="Z874" s="223"/>
    </row>
    <row r="875" spans="1:26" ht="18.75" customHeight="1">
      <c r="A875" s="223"/>
      <c r="B875" s="223"/>
      <c r="C875" s="223"/>
      <c r="D875" s="223"/>
      <c r="E875" s="224"/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23"/>
      <c r="Z875" s="223"/>
    </row>
    <row r="876" spans="1:26" ht="18.75" customHeight="1">
      <c r="A876" s="223"/>
      <c r="B876" s="223"/>
      <c r="C876" s="223"/>
      <c r="D876" s="223"/>
      <c r="E876" s="224"/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23"/>
      <c r="Z876" s="223"/>
    </row>
    <row r="877" spans="1:26" ht="18.75" customHeight="1">
      <c r="A877" s="223"/>
      <c r="B877" s="223"/>
      <c r="C877" s="223"/>
      <c r="D877" s="223"/>
      <c r="E877" s="224"/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23"/>
      <c r="Z877" s="223"/>
    </row>
    <row r="878" spans="1:26" ht="18.75" customHeight="1">
      <c r="A878" s="223"/>
      <c r="B878" s="223"/>
      <c r="C878" s="223"/>
      <c r="D878" s="223"/>
      <c r="E878" s="224"/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23"/>
      <c r="Z878" s="223"/>
    </row>
    <row r="879" spans="1:26" ht="18.75" customHeight="1">
      <c r="A879" s="223"/>
      <c r="B879" s="223"/>
      <c r="C879" s="223"/>
      <c r="D879" s="223"/>
      <c r="E879" s="224"/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23"/>
      <c r="Z879" s="223"/>
    </row>
    <row r="880" spans="1:26" ht="18.75" customHeight="1">
      <c r="A880" s="223"/>
      <c r="B880" s="223"/>
      <c r="C880" s="223"/>
      <c r="D880" s="223"/>
      <c r="E880" s="224"/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23"/>
      <c r="Z880" s="223"/>
    </row>
    <row r="881" spans="1:26" ht="18.75" customHeight="1">
      <c r="A881" s="223"/>
      <c r="B881" s="223"/>
      <c r="C881" s="223"/>
      <c r="D881" s="223"/>
      <c r="E881" s="224"/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23"/>
      <c r="Z881" s="223"/>
    </row>
    <row r="882" spans="1:26" ht="18.75" customHeight="1">
      <c r="A882" s="223"/>
      <c r="B882" s="223"/>
      <c r="C882" s="223"/>
      <c r="D882" s="223"/>
      <c r="E882" s="224"/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23"/>
      <c r="Z882" s="223"/>
    </row>
    <row r="883" spans="1:26" ht="18.75" customHeight="1">
      <c r="A883" s="223"/>
      <c r="B883" s="223"/>
      <c r="C883" s="223"/>
      <c r="D883" s="223"/>
      <c r="E883" s="224"/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23"/>
      <c r="Z883" s="223"/>
    </row>
    <row r="884" spans="1:26" ht="18.75" customHeight="1">
      <c r="A884" s="223"/>
      <c r="B884" s="223"/>
      <c r="C884" s="223"/>
      <c r="D884" s="223"/>
      <c r="E884" s="224"/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23"/>
      <c r="Z884" s="223"/>
    </row>
    <row r="885" spans="1:26" ht="18.75" customHeight="1">
      <c r="A885" s="223"/>
      <c r="B885" s="223"/>
      <c r="C885" s="223"/>
      <c r="D885" s="223"/>
      <c r="E885" s="224"/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23"/>
      <c r="Z885" s="223"/>
    </row>
    <row r="886" spans="1:26" ht="18.75" customHeight="1">
      <c r="A886" s="223"/>
      <c r="B886" s="223"/>
      <c r="C886" s="223"/>
      <c r="D886" s="223"/>
      <c r="E886" s="224"/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23"/>
      <c r="Z886" s="223"/>
    </row>
    <row r="887" spans="1:26" ht="18.75" customHeight="1">
      <c r="A887" s="223"/>
      <c r="B887" s="223"/>
      <c r="C887" s="223"/>
      <c r="D887" s="223"/>
      <c r="E887" s="224"/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23"/>
      <c r="Z887" s="223"/>
    </row>
    <row r="888" spans="1:26" ht="18.75" customHeight="1">
      <c r="A888" s="223"/>
      <c r="B888" s="223"/>
      <c r="C888" s="223"/>
      <c r="D888" s="223"/>
      <c r="E888" s="224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23"/>
      <c r="Z888" s="223"/>
    </row>
    <row r="889" spans="1:26" ht="18.75" customHeight="1">
      <c r="A889" s="223"/>
      <c r="B889" s="223"/>
      <c r="C889" s="223"/>
      <c r="D889" s="223"/>
      <c r="E889" s="224"/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23"/>
      <c r="Z889" s="223"/>
    </row>
    <row r="890" spans="1:26" ht="18.75" customHeight="1">
      <c r="A890" s="223"/>
      <c r="B890" s="223"/>
      <c r="C890" s="223"/>
      <c r="D890" s="223"/>
      <c r="E890" s="224"/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23"/>
      <c r="Z890" s="223"/>
    </row>
    <row r="891" spans="1:26" ht="18.75" customHeight="1">
      <c r="A891" s="223"/>
      <c r="B891" s="223"/>
      <c r="C891" s="223"/>
      <c r="D891" s="223"/>
      <c r="E891" s="224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23"/>
      <c r="Z891" s="223"/>
    </row>
    <row r="892" spans="1:26" ht="18.75" customHeight="1">
      <c r="A892" s="223"/>
      <c r="B892" s="223"/>
      <c r="C892" s="223"/>
      <c r="D892" s="223"/>
      <c r="E892" s="224"/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23"/>
      <c r="Z892" s="223"/>
    </row>
    <row r="893" spans="1:26" ht="18.75" customHeight="1">
      <c r="A893" s="223"/>
      <c r="B893" s="223"/>
      <c r="C893" s="223"/>
      <c r="D893" s="223"/>
      <c r="E893" s="224"/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23"/>
      <c r="Z893" s="223"/>
    </row>
    <row r="894" spans="1:26" ht="18.75" customHeight="1">
      <c r="A894" s="223"/>
      <c r="B894" s="223"/>
      <c r="C894" s="223"/>
      <c r="D894" s="223"/>
      <c r="E894" s="224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23"/>
      <c r="Z894" s="223"/>
    </row>
    <row r="895" spans="1:26" ht="18.75" customHeight="1">
      <c r="A895" s="223"/>
      <c r="B895" s="223"/>
      <c r="C895" s="223"/>
      <c r="D895" s="223"/>
      <c r="E895" s="224"/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23"/>
      <c r="Z895" s="223"/>
    </row>
    <row r="896" spans="1:26" ht="18.75" customHeight="1">
      <c r="A896" s="223"/>
      <c r="B896" s="223"/>
      <c r="C896" s="223"/>
      <c r="D896" s="223"/>
      <c r="E896" s="224"/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23"/>
      <c r="Z896" s="223"/>
    </row>
    <row r="897" spans="1:26" ht="18.75" customHeight="1">
      <c r="A897" s="223"/>
      <c r="B897" s="223"/>
      <c r="C897" s="223"/>
      <c r="D897" s="223"/>
      <c r="E897" s="224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23"/>
      <c r="Z897" s="223"/>
    </row>
    <row r="898" spans="1:26" ht="18.75" customHeight="1">
      <c r="A898" s="223"/>
      <c r="B898" s="223"/>
      <c r="C898" s="223"/>
      <c r="D898" s="223"/>
      <c r="E898" s="224"/>
      <c r="F898" s="223"/>
      <c r="G898" s="223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23"/>
      <c r="Z898" s="223"/>
    </row>
    <row r="899" spans="1:26" ht="18.75" customHeight="1">
      <c r="A899" s="223"/>
      <c r="B899" s="223"/>
      <c r="C899" s="223"/>
      <c r="D899" s="223"/>
      <c r="E899" s="224"/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23"/>
      <c r="Z899" s="223"/>
    </row>
    <row r="900" spans="1:26" ht="18.75" customHeight="1">
      <c r="A900" s="223"/>
      <c r="B900" s="223"/>
      <c r="C900" s="223"/>
      <c r="D900" s="223"/>
      <c r="E900" s="224"/>
      <c r="F900" s="223"/>
      <c r="G900" s="223"/>
      <c r="H900" s="223"/>
      <c r="I900" s="223"/>
      <c r="J900" s="223"/>
      <c r="K900" s="223"/>
      <c r="L900" s="223"/>
      <c r="M900" s="223"/>
      <c r="N900" s="223"/>
      <c r="O900" s="223"/>
      <c r="P900" s="223"/>
      <c r="Q900" s="223"/>
      <c r="R900" s="223"/>
      <c r="S900" s="223"/>
      <c r="T900" s="223"/>
      <c r="U900" s="223"/>
      <c r="V900" s="223"/>
      <c r="W900" s="223"/>
      <c r="X900" s="223"/>
      <c r="Y900" s="223"/>
      <c r="Z900" s="223"/>
    </row>
    <row r="901" spans="1:26" ht="18.75" customHeight="1">
      <c r="A901" s="223"/>
      <c r="B901" s="223"/>
      <c r="C901" s="223"/>
      <c r="D901" s="223"/>
      <c r="E901" s="224"/>
      <c r="F901" s="223"/>
      <c r="G901" s="223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23"/>
      <c r="Z901" s="223"/>
    </row>
    <row r="902" spans="1:26" ht="18.75" customHeight="1">
      <c r="A902" s="223"/>
      <c r="B902" s="223"/>
      <c r="C902" s="223"/>
      <c r="D902" s="223"/>
      <c r="E902" s="224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23"/>
      <c r="Z902" s="223"/>
    </row>
    <row r="903" spans="1:26" ht="18.75" customHeight="1">
      <c r="A903" s="223"/>
      <c r="B903" s="223"/>
      <c r="C903" s="223"/>
      <c r="D903" s="223"/>
      <c r="E903" s="224"/>
      <c r="F903" s="223"/>
      <c r="G903" s="223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23"/>
      <c r="Z903" s="223"/>
    </row>
    <row r="904" spans="1:26" ht="18.75" customHeight="1">
      <c r="A904" s="223"/>
      <c r="B904" s="223"/>
      <c r="C904" s="223"/>
      <c r="D904" s="223"/>
      <c r="E904" s="224"/>
      <c r="F904" s="223"/>
      <c r="G904" s="223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23"/>
      <c r="Z904" s="223"/>
    </row>
    <row r="905" spans="1:26" ht="18.75" customHeight="1">
      <c r="A905" s="223"/>
      <c r="B905" s="223"/>
      <c r="C905" s="223"/>
      <c r="D905" s="223"/>
      <c r="E905" s="224"/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23"/>
      <c r="Z905" s="223"/>
    </row>
    <row r="906" spans="1:26" ht="18.75" customHeight="1">
      <c r="A906" s="223"/>
      <c r="B906" s="223"/>
      <c r="C906" s="223"/>
      <c r="D906" s="223"/>
      <c r="E906" s="224"/>
      <c r="F906" s="223"/>
      <c r="G906" s="223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23"/>
      <c r="Z906" s="223"/>
    </row>
    <row r="907" spans="1:26" ht="18.75" customHeight="1">
      <c r="A907" s="223"/>
      <c r="B907" s="223"/>
      <c r="C907" s="223"/>
      <c r="D907" s="223"/>
      <c r="E907" s="224"/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23"/>
      <c r="Z907" s="223"/>
    </row>
    <row r="908" spans="1:26" ht="18.75" customHeight="1">
      <c r="A908" s="223"/>
      <c r="B908" s="223"/>
      <c r="C908" s="223"/>
      <c r="D908" s="223"/>
      <c r="E908" s="224"/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23"/>
      <c r="Z908" s="223"/>
    </row>
    <row r="909" spans="1:26" ht="18.75" customHeight="1">
      <c r="A909" s="223"/>
      <c r="B909" s="223"/>
      <c r="C909" s="223"/>
      <c r="D909" s="223"/>
      <c r="E909" s="224"/>
      <c r="F909" s="223"/>
      <c r="G909" s="223"/>
      <c r="H909" s="223"/>
      <c r="I909" s="223"/>
      <c r="J909" s="223"/>
      <c r="K909" s="223"/>
      <c r="L909" s="223"/>
      <c r="M909" s="223"/>
      <c r="N909" s="223"/>
      <c r="O909" s="223"/>
      <c r="P909" s="223"/>
      <c r="Q909" s="223"/>
      <c r="R909" s="223"/>
      <c r="S909" s="223"/>
      <c r="T909" s="223"/>
      <c r="U909" s="223"/>
      <c r="V909" s="223"/>
      <c r="W909" s="223"/>
      <c r="X909" s="223"/>
      <c r="Y909" s="223"/>
      <c r="Z909" s="223"/>
    </row>
    <row r="910" spans="1:26" ht="18.75" customHeight="1">
      <c r="A910" s="223"/>
      <c r="B910" s="223"/>
      <c r="C910" s="223"/>
      <c r="D910" s="223"/>
      <c r="E910" s="224"/>
      <c r="F910" s="223"/>
      <c r="G910" s="223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23"/>
      <c r="Z910" s="223"/>
    </row>
    <row r="911" spans="1:26" ht="18.75" customHeight="1">
      <c r="A911" s="223"/>
      <c r="B911" s="223"/>
      <c r="C911" s="223"/>
      <c r="D911" s="223"/>
      <c r="E911" s="224"/>
      <c r="F911" s="223"/>
      <c r="G911" s="223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23"/>
      <c r="Z911" s="223"/>
    </row>
    <row r="912" spans="1:26" ht="18.75" customHeight="1">
      <c r="A912" s="223"/>
      <c r="B912" s="223"/>
      <c r="C912" s="223"/>
      <c r="D912" s="223"/>
      <c r="E912" s="224"/>
      <c r="F912" s="223"/>
      <c r="G912" s="223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23"/>
      <c r="Z912" s="223"/>
    </row>
    <row r="913" spans="1:26" ht="18.75" customHeight="1">
      <c r="A913" s="223"/>
      <c r="B913" s="223"/>
      <c r="C913" s="223"/>
      <c r="D913" s="223"/>
      <c r="E913" s="224"/>
      <c r="F913" s="223"/>
      <c r="G913" s="223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23"/>
      <c r="Z913" s="223"/>
    </row>
    <row r="914" spans="1:26" ht="18.75" customHeight="1">
      <c r="A914" s="223"/>
      <c r="B914" s="223"/>
      <c r="C914" s="223"/>
      <c r="D914" s="223"/>
      <c r="E914" s="224"/>
      <c r="F914" s="223"/>
      <c r="G914" s="223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23"/>
      <c r="Z914" s="223"/>
    </row>
    <row r="915" spans="1:26" ht="18.75" customHeight="1">
      <c r="A915" s="223"/>
      <c r="B915" s="223"/>
      <c r="C915" s="223"/>
      <c r="D915" s="223"/>
      <c r="E915" s="224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23"/>
      <c r="Z915" s="223"/>
    </row>
    <row r="916" spans="1:26" ht="18.75" customHeight="1">
      <c r="A916" s="223"/>
      <c r="B916" s="223"/>
      <c r="C916" s="223"/>
      <c r="D916" s="223"/>
      <c r="E916" s="224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23"/>
      <c r="Z916" s="223"/>
    </row>
    <row r="917" spans="1:26" ht="18.75" customHeight="1">
      <c r="A917" s="223"/>
      <c r="B917" s="223"/>
      <c r="C917" s="223"/>
      <c r="D917" s="223"/>
      <c r="E917" s="224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23"/>
      <c r="Z917" s="223"/>
    </row>
    <row r="918" spans="1:26" ht="18.75" customHeight="1">
      <c r="A918" s="223"/>
      <c r="B918" s="223"/>
      <c r="C918" s="223"/>
      <c r="D918" s="223"/>
      <c r="E918" s="224"/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23"/>
      <c r="Z918" s="223"/>
    </row>
    <row r="919" spans="1:26" ht="18.75" customHeight="1">
      <c r="A919" s="223"/>
      <c r="B919" s="223"/>
      <c r="C919" s="223"/>
      <c r="D919" s="223"/>
      <c r="E919" s="224"/>
      <c r="F919" s="223"/>
      <c r="G919" s="223"/>
      <c r="H919" s="223"/>
      <c r="I919" s="223"/>
      <c r="J919" s="223"/>
      <c r="K919" s="223"/>
      <c r="L919" s="223"/>
      <c r="M919" s="223"/>
      <c r="N919" s="223"/>
      <c r="O919" s="223"/>
      <c r="P919" s="223"/>
      <c r="Q919" s="223"/>
      <c r="R919" s="223"/>
      <c r="S919" s="223"/>
      <c r="T919" s="223"/>
      <c r="U919" s="223"/>
      <c r="V919" s="223"/>
      <c r="W919" s="223"/>
      <c r="X919" s="223"/>
      <c r="Y919" s="223"/>
      <c r="Z919" s="223"/>
    </row>
    <row r="920" spans="1:26" ht="18.75" customHeight="1">
      <c r="A920" s="223"/>
      <c r="B920" s="223"/>
      <c r="C920" s="223"/>
      <c r="D920" s="223"/>
      <c r="E920" s="224"/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23"/>
      <c r="Z920" s="223"/>
    </row>
    <row r="921" spans="1:26" ht="18.75" customHeight="1">
      <c r="A921" s="223"/>
      <c r="B921" s="223"/>
      <c r="C921" s="223"/>
      <c r="D921" s="223"/>
      <c r="E921" s="224"/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23"/>
      <c r="Z921" s="223"/>
    </row>
    <row r="922" spans="1:26" ht="18.75" customHeight="1">
      <c r="A922" s="223"/>
      <c r="B922" s="223"/>
      <c r="C922" s="223"/>
      <c r="D922" s="223"/>
      <c r="E922" s="224"/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23"/>
      <c r="Z922" s="223"/>
    </row>
    <row r="923" spans="1:26" ht="18.75" customHeight="1">
      <c r="A923" s="223"/>
      <c r="B923" s="223"/>
      <c r="C923" s="223"/>
      <c r="D923" s="223"/>
      <c r="E923" s="224"/>
      <c r="F923" s="223"/>
      <c r="G923" s="223"/>
      <c r="H923" s="223"/>
      <c r="I923" s="223"/>
      <c r="J923" s="223"/>
      <c r="K923" s="223"/>
      <c r="L923" s="223"/>
      <c r="M923" s="223"/>
      <c r="N923" s="223"/>
      <c r="O923" s="223"/>
      <c r="P923" s="223"/>
      <c r="Q923" s="223"/>
      <c r="R923" s="223"/>
      <c r="S923" s="223"/>
      <c r="T923" s="223"/>
      <c r="U923" s="223"/>
      <c r="V923" s="223"/>
      <c r="W923" s="223"/>
      <c r="X923" s="223"/>
      <c r="Y923" s="223"/>
      <c r="Z923" s="223"/>
    </row>
    <row r="924" spans="1:26" ht="18.75" customHeight="1">
      <c r="A924" s="223"/>
      <c r="B924" s="223"/>
      <c r="C924" s="223"/>
      <c r="D924" s="223"/>
      <c r="E924" s="224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23"/>
      <c r="Z924" s="223"/>
    </row>
    <row r="925" spans="1:26" ht="18.75" customHeight="1">
      <c r="A925" s="223"/>
      <c r="B925" s="223"/>
      <c r="C925" s="223"/>
      <c r="D925" s="223"/>
      <c r="E925" s="224"/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23"/>
      <c r="Z925" s="223"/>
    </row>
    <row r="926" spans="1:26" ht="18.75" customHeight="1">
      <c r="A926" s="223"/>
      <c r="B926" s="223"/>
      <c r="C926" s="223"/>
      <c r="D926" s="223"/>
      <c r="E926" s="224"/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23"/>
      <c r="Z926" s="223"/>
    </row>
    <row r="927" spans="1:26" ht="18.75" customHeight="1">
      <c r="A927" s="223"/>
      <c r="B927" s="223"/>
      <c r="C927" s="223"/>
      <c r="D927" s="223"/>
      <c r="E927" s="224"/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23"/>
      <c r="Z927" s="223"/>
    </row>
    <row r="928" spans="1:26" ht="18.75" customHeight="1">
      <c r="A928" s="223"/>
      <c r="B928" s="223"/>
      <c r="C928" s="223"/>
      <c r="D928" s="223"/>
      <c r="E928" s="224"/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23"/>
      <c r="Z928" s="223"/>
    </row>
    <row r="929" spans="1:26" ht="18.75" customHeight="1">
      <c r="A929" s="223"/>
      <c r="B929" s="223"/>
      <c r="C929" s="223"/>
      <c r="D929" s="223"/>
      <c r="E929" s="224"/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23"/>
      <c r="Z929" s="223"/>
    </row>
    <row r="930" spans="1:26" ht="18.75" customHeight="1">
      <c r="A930" s="223"/>
      <c r="B930" s="223"/>
      <c r="C930" s="223"/>
      <c r="D930" s="223"/>
      <c r="E930" s="224"/>
      <c r="F930" s="223"/>
      <c r="G930" s="223"/>
      <c r="H930" s="223"/>
      <c r="I930" s="223"/>
      <c r="J930" s="223"/>
      <c r="K930" s="223"/>
      <c r="L930" s="223"/>
      <c r="M930" s="223"/>
      <c r="N930" s="223"/>
      <c r="O930" s="223"/>
      <c r="P930" s="223"/>
      <c r="Q930" s="223"/>
      <c r="R930" s="223"/>
      <c r="S930" s="223"/>
      <c r="T930" s="223"/>
      <c r="U930" s="223"/>
      <c r="V930" s="223"/>
      <c r="W930" s="223"/>
      <c r="X930" s="223"/>
      <c r="Y930" s="223"/>
      <c r="Z930" s="223"/>
    </row>
    <row r="931" spans="1:26" ht="18.75" customHeight="1">
      <c r="A931" s="223"/>
      <c r="B931" s="223"/>
      <c r="C931" s="223"/>
      <c r="D931" s="223"/>
      <c r="E931" s="224"/>
      <c r="F931" s="223"/>
      <c r="G931" s="223"/>
      <c r="H931" s="223"/>
      <c r="I931" s="223"/>
      <c r="J931" s="223"/>
      <c r="K931" s="223"/>
      <c r="L931" s="223"/>
      <c r="M931" s="223"/>
      <c r="N931" s="223"/>
      <c r="O931" s="223"/>
      <c r="P931" s="223"/>
      <c r="Q931" s="223"/>
      <c r="R931" s="223"/>
      <c r="S931" s="223"/>
      <c r="T931" s="223"/>
      <c r="U931" s="223"/>
      <c r="V931" s="223"/>
      <c r="W931" s="223"/>
      <c r="X931" s="223"/>
      <c r="Y931" s="223"/>
      <c r="Z931" s="223"/>
    </row>
    <row r="932" spans="1:26" ht="18.75" customHeight="1">
      <c r="A932" s="223"/>
      <c r="B932" s="223"/>
      <c r="C932" s="223"/>
      <c r="D932" s="223"/>
      <c r="E932" s="224"/>
      <c r="F932" s="223"/>
      <c r="G932" s="223"/>
      <c r="H932" s="223"/>
      <c r="I932" s="223"/>
      <c r="J932" s="223"/>
      <c r="K932" s="223"/>
      <c r="L932" s="223"/>
      <c r="M932" s="223"/>
      <c r="N932" s="223"/>
      <c r="O932" s="223"/>
      <c r="P932" s="223"/>
      <c r="Q932" s="223"/>
      <c r="R932" s="223"/>
      <c r="S932" s="223"/>
      <c r="T932" s="223"/>
      <c r="U932" s="223"/>
      <c r="V932" s="223"/>
      <c r="W932" s="223"/>
      <c r="X932" s="223"/>
      <c r="Y932" s="223"/>
      <c r="Z932" s="223"/>
    </row>
    <row r="933" spans="1:26" ht="18.75" customHeight="1">
      <c r="A933" s="223"/>
      <c r="B933" s="223"/>
      <c r="C933" s="223"/>
      <c r="D933" s="223"/>
      <c r="E933" s="224"/>
      <c r="F933" s="223"/>
      <c r="G933" s="223"/>
      <c r="H933" s="223"/>
      <c r="I933" s="223"/>
      <c r="J933" s="223"/>
      <c r="K933" s="223"/>
      <c r="L933" s="223"/>
      <c r="M933" s="223"/>
      <c r="N933" s="223"/>
      <c r="O933" s="223"/>
      <c r="P933" s="223"/>
      <c r="Q933" s="223"/>
      <c r="R933" s="223"/>
      <c r="S933" s="223"/>
      <c r="T933" s="223"/>
      <c r="U933" s="223"/>
      <c r="V933" s="223"/>
      <c r="W933" s="223"/>
      <c r="X933" s="223"/>
      <c r="Y933" s="223"/>
      <c r="Z933" s="223"/>
    </row>
    <row r="934" spans="1:26" ht="18.75" customHeight="1">
      <c r="A934" s="223"/>
      <c r="B934" s="223"/>
      <c r="C934" s="223"/>
      <c r="D934" s="223"/>
      <c r="E934" s="224"/>
      <c r="F934" s="223"/>
      <c r="G934" s="223"/>
      <c r="H934" s="223"/>
      <c r="I934" s="223"/>
      <c r="J934" s="223"/>
      <c r="K934" s="223"/>
      <c r="L934" s="223"/>
      <c r="M934" s="223"/>
      <c r="N934" s="223"/>
      <c r="O934" s="223"/>
      <c r="P934" s="223"/>
      <c r="Q934" s="223"/>
      <c r="R934" s="223"/>
      <c r="S934" s="223"/>
      <c r="T934" s="223"/>
      <c r="U934" s="223"/>
      <c r="V934" s="223"/>
      <c r="W934" s="223"/>
      <c r="X934" s="223"/>
      <c r="Y934" s="223"/>
      <c r="Z934" s="223"/>
    </row>
    <row r="935" spans="1:26" ht="18.75" customHeight="1">
      <c r="A935" s="223"/>
      <c r="B935" s="223"/>
      <c r="C935" s="223"/>
      <c r="D935" s="223"/>
      <c r="E935" s="224"/>
      <c r="F935" s="223"/>
      <c r="G935" s="223"/>
      <c r="H935" s="223"/>
      <c r="I935" s="223"/>
      <c r="J935" s="223"/>
      <c r="K935" s="223"/>
      <c r="L935" s="223"/>
      <c r="M935" s="223"/>
      <c r="N935" s="223"/>
      <c r="O935" s="223"/>
      <c r="P935" s="223"/>
      <c r="Q935" s="223"/>
      <c r="R935" s="223"/>
      <c r="S935" s="223"/>
      <c r="T935" s="223"/>
      <c r="U935" s="223"/>
      <c r="V935" s="223"/>
      <c r="W935" s="223"/>
      <c r="X935" s="223"/>
      <c r="Y935" s="223"/>
      <c r="Z935" s="223"/>
    </row>
    <row r="936" spans="1:26" ht="18.75" customHeight="1">
      <c r="A936" s="223"/>
      <c r="B936" s="223"/>
      <c r="C936" s="223"/>
      <c r="D936" s="223"/>
      <c r="E936" s="224"/>
      <c r="F936" s="223"/>
      <c r="G936" s="223"/>
      <c r="H936" s="223"/>
      <c r="I936" s="223"/>
      <c r="J936" s="223"/>
      <c r="K936" s="223"/>
      <c r="L936" s="223"/>
      <c r="M936" s="223"/>
      <c r="N936" s="223"/>
      <c r="O936" s="223"/>
      <c r="P936" s="223"/>
      <c r="Q936" s="223"/>
      <c r="R936" s="223"/>
      <c r="S936" s="223"/>
      <c r="T936" s="223"/>
      <c r="U936" s="223"/>
      <c r="V936" s="223"/>
      <c r="W936" s="223"/>
      <c r="X936" s="223"/>
      <c r="Y936" s="223"/>
      <c r="Z936" s="223"/>
    </row>
    <row r="937" spans="1:26" ht="18.75" customHeight="1">
      <c r="A937" s="223"/>
      <c r="B937" s="223"/>
      <c r="C937" s="223"/>
      <c r="D937" s="223"/>
      <c r="E937" s="224"/>
      <c r="F937" s="223"/>
      <c r="G937" s="223"/>
      <c r="H937" s="223"/>
      <c r="I937" s="223"/>
      <c r="J937" s="223"/>
      <c r="K937" s="223"/>
      <c r="L937" s="223"/>
      <c r="M937" s="223"/>
      <c r="N937" s="223"/>
      <c r="O937" s="223"/>
      <c r="P937" s="223"/>
      <c r="Q937" s="223"/>
      <c r="R937" s="223"/>
      <c r="S937" s="223"/>
      <c r="T937" s="223"/>
      <c r="U937" s="223"/>
      <c r="V937" s="223"/>
      <c r="W937" s="223"/>
      <c r="X937" s="223"/>
      <c r="Y937" s="223"/>
      <c r="Z937" s="223"/>
    </row>
    <row r="938" spans="1:26" ht="18.75" customHeight="1">
      <c r="A938" s="223"/>
      <c r="B938" s="223"/>
      <c r="C938" s="223"/>
      <c r="D938" s="223"/>
      <c r="E938" s="224"/>
      <c r="F938" s="223"/>
      <c r="G938" s="223"/>
      <c r="H938" s="223"/>
      <c r="I938" s="223"/>
      <c r="J938" s="223"/>
      <c r="K938" s="223"/>
      <c r="L938" s="223"/>
      <c r="M938" s="223"/>
      <c r="N938" s="223"/>
      <c r="O938" s="223"/>
      <c r="P938" s="223"/>
      <c r="Q938" s="223"/>
      <c r="R938" s="223"/>
      <c r="S938" s="223"/>
      <c r="T938" s="223"/>
      <c r="U938" s="223"/>
      <c r="V938" s="223"/>
      <c r="W938" s="223"/>
      <c r="X938" s="223"/>
      <c r="Y938" s="223"/>
      <c r="Z938" s="223"/>
    </row>
    <row r="939" spans="1:26" ht="18.75" customHeight="1">
      <c r="A939" s="223"/>
      <c r="B939" s="223"/>
      <c r="C939" s="223"/>
      <c r="D939" s="223"/>
      <c r="E939" s="224"/>
      <c r="F939" s="223"/>
      <c r="G939" s="223"/>
      <c r="H939" s="223"/>
      <c r="I939" s="223"/>
      <c r="J939" s="223"/>
      <c r="K939" s="223"/>
      <c r="L939" s="223"/>
      <c r="M939" s="223"/>
      <c r="N939" s="223"/>
      <c r="O939" s="223"/>
      <c r="P939" s="223"/>
      <c r="Q939" s="223"/>
      <c r="R939" s="223"/>
      <c r="S939" s="223"/>
      <c r="T939" s="223"/>
      <c r="U939" s="223"/>
      <c r="V939" s="223"/>
      <c r="W939" s="223"/>
      <c r="X939" s="223"/>
      <c r="Y939" s="223"/>
      <c r="Z939" s="223"/>
    </row>
    <row r="940" spans="1:26" ht="18.75" customHeight="1">
      <c r="A940" s="223"/>
      <c r="B940" s="223"/>
      <c r="C940" s="223"/>
      <c r="D940" s="223"/>
      <c r="E940" s="224"/>
      <c r="F940" s="223"/>
      <c r="G940" s="223"/>
      <c r="H940" s="223"/>
      <c r="I940" s="223"/>
      <c r="J940" s="223"/>
      <c r="K940" s="223"/>
      <c r="L940" s="223"/>
      <c r="M940" s="223"/>
      <c r="N940" s="223"/>
      <c r="O940" s="223"/>
      <c r="P940" s="223"/>
      <c r="Q940" s="223"/>
      <c r="R940" s="223"/>
      <c r="S940" s="223"/>
      <c r="T940" s="223"/>
      <c r="U940" s="223"/>
      <c r="V940" s="223"/>
      <c r="W940" s="223"/>
      <c r="X940" s="223"/>
      <c r="Y940" s="223"/>
      <c r="Z940" s="223"/>
    </row>
    <row r="941" spans="1:26" ht="18.75" customHeight="1">
      <c r="A941" s="223"/>
      <c r="B941" s="223"/>
      <c r="C941" s="223"/>
      <c r="D941" s="223"/>
      <c r="E941" s="224"/>
      <c r="F941" s="223"/>
      <c r="G941" s="223"/>
      <c r="H941" s="223"/>
      <c r="I941" s="223"/>
      <c r="J941" s="223"/>
      <c r="K941" s="223"/>
      <c r="L941" s="223"/>
      <c r="M941" s="223"/>
      <c r="N941" s="223"/>
      <c r="O941" s="223"/>
      <c r="P941" s="223"/>
      <c r="Q941" s="223"/>
      <c r="R941" s="223"/>
      <c r="S941" s="223"/>
      <c r="T941" s="223"/>
      <c r="U941" s="223"/>
      <c r="V941" s="223"/>
      <c r="W941" s="223"/>
      <c r="X941" s="223"/>
      <c r="Y941" s="223"/>
      <c r="Z941" s="223"/>
    </row>
    <row r="942" spans="1:26" ht="18.75" customHeight="1">
      <c r="A942" s="223"/>
      <c r="B942" s="223"/>
      <c r="C942" s="223"/>
      <c r="D942" s="223"/>
      <c r="E942" s="224"/>
      <c r="F942" s="223"/>
      <c r="G942" s="223"/>
      <c r="H942" s="223"/>
      <c r="I942" s="223"/>
      <c r="J942" s="223"/>
      <c r="K942" s="223"/>
      <c r="L942" s="223"/>
      <c r="M942" s="223"/>
      <c r="N942" s="223"/>
      <c r="O942" s="223"/>
      <c r="P942" s="223"/>
      <c r="Q942" s="223"/>
      <c r="R942" s="223"/>
      <c r="S942" s="223"/>
      <c r="T942" s="223"/>
      <c r="U942" s="223"/>
      <c r="V942" s="223"/>
      <c r="W942" s="223"/>
      <c r="X942" s="223"/>
      <c r="Y942" s="223"/>
      <c r="Z942" s="223"/>
    </row>
    <row r="943" spans="1:26" ht="18.75" customHeight="1">
      <c r="A943" s="223"/>
      <c r="B943" s="223"/>
      <c r="C943" s="223"/>
      <c r="D943" s="223"/>
      <c r="E943" s="224"/>
      <c r="F943" s="223"/>
      <c r="G943" s="223"/>
      <c r="H943" s="223"/>
      <c r="I943" s="223"/>
      <c r="J943" s="223"/>
      <c r="K943" s="223"/>
      <c r="L943" s="223"/>
      <c r="M943" s="223"/>
      <c r="N943" s="223"/>
      <c r="O943" s="223"/>
      <c r="P943" s="223"/>
      <c r="Q943" s="223"/>
      <c r="R943" s="223"/>
      <c r="S943" s="223"/>
      <c r="T943" s="223"/>
      <c r="U943" s="223"/>
      <c r="V943" s="223"/>
      <c r="W943" s="223"/>
      <c r="X943" s="223"/>
      <c r="Y943" s="223"/>
      <c r="Z943" s="223"/>
    </row>
    <row r="944" spans="1:26" ht="18.75" customHeight="1">
      <c r="A944" s="223"/>
      <c r="B944" s="223"/>
      <c r="C944" s="223"/>
      <c r="D944" s="223"/>
      <c r="E944" s="224"/>
      <c r="F944" s="223"/>
      <c r="G944" s="223"/>
      <c r="H944" s="223"/>
      <c r="I944" s="223"/>
      <c r="J944" s="223"/>
      <c r="K944" s="223"/>
      <c r="L944" s="223"/>
      <c r="M944" s="223"/>
      <c r="N944" s="223"/>
      <c r="O944" s="223"/>
      <c r="P944" s="223"/>
      <c r="Q944" s="223"/>
      <c r="R944" s="223"/>
      <c r="S944" s="223"/>
      <c r="T944" s="223"/>
      <c r="U944" s="223"/>
      <c r="V944" s="223"/>
      <c r="W944" s="223"/>
      <c r="X944" s="223"/>
      <c r="Y944" s="223"/>
      <c r="Z944" s="223"/>
    </row>
    <row r="945" spans="1:26" ht="18.75" customHeight="1">
      <c r="A945" s="223"/>
      <c r="B945" s="223"/>
      <c r="C945" s="223"/>
      <c r="D945" s="223"/>
      <c r="E945" s="224"/>
      <c r="F945" s="223"/>
      <c r="G945" s="223"/>
      <c r="H945" s="223"/>
      <c r="I945" s="223"/>
      <c r="J945" s="223"/>
      <c r="K945" s="223"/>
      <c r="L945" s="223"/>
      <c r="M945" s="223"/>
      <c r="N945" s="223"/>
      <c r="O945" s="223"/>
      <c r="P945" s="223"/>
      <c r="Q945" s="223"/>
      <c r="R945" s="223"/>
      <c r="S945" s="223"/>
      <c r="T945" s="223"/>
      <c r="U945" s="223"/>
      <c r="V945" s="223"/>
      <c r="W945" s="223"/>
      <c r="X945" s="223"/>
      <c r="Y945" s="223"/>
      <c r="Z945" s="223"/>
    </row>
    <row r="946" spans="1:26" ht="18.75" customHeight="1">
      <c r="A946" s="223"/>
      <c r="B946" s="223"/>
      <c r="C946" s="223"/>
      <c r="D946" s="223"/>
      <c r="E946" s="224"/>
      <c r="F946" s="223"/>
      <c r="G946" s="223"/>
      <c r="H946" s="223"/>
      <c r="I946" s="223"/>
      <c r="J946" s="223"/>
      <c r="K946" s="223"/>
      <c r="L946" s="223"/>
      <c r="M946" s="223"/>
      <c r="N946" s="223"/>
      <c r="O946" s="223"/>
      <c r="P946" s="223"/>
      <c r="Q946" s="223"/>
      <c r="R946" s="223"/>
      <c r="S946" s="223"/>
      <c r="T946" s="223"/>
      <c r="U946" s="223"/>
      <c r="V946" s="223"/>
      <c r="W946" s="223"/>
      <c r="X946" s="223"/>
      <c r="Y946" s="223"/>
      <c r="Z946" s="223"/>
    </row>
    <row r="947" spans="1:26" ht="18.75" customHeight="1">
      <c r="A947" s="223"/>
      <c r="B947" s="223"/>
      <c r="C947" s="223"/>
      <c r="D947" s="223"/>
      <c r="E947" s="224"/>
      <c r="F947" s="223"/>
      <c r="G947" s="223"/>
      <c r="H947" s="223"/>
      <c r="I947" s="223"/>
      <c r="J947" s="223"/>
      <c r="K947" s="223"/>
      <c r="L947" s="223"/>
      <c r="M947" s="223"/>
      <c r="N947" s="223"/>
      <c r="O947" s="223"/>
      <c r="P947" s="223"/>
      <c r="Q947" s="223"/>
      <c r="R947" s="223"/>
      <c r="S947" s="223"/>
      <c r="T947" s="223"/>
      <c r="U947" s="223"/>
      <c r="V947" s="223"/>
      <c r="W947" s="223"/>
      <c r="X947" s="223"/>
      <c r="Y947" s="223"/>
      <c r="Z947" s="223"/>
    </row>
    <row r="948" spans="1:26" ht="18.75" customHeight="1">
      <c r="A948" s="223"/>
      <c r="B948" s="223"/>
      <c r="C948" s="223"/>
      <c r="D948" s="223"/>
      <c r="E948" s="224"/>
      <c r="F948" s="223"/>
      <c r="G948" s="223"/>
      <c r="H948" s="223"/>
      <c r="I948" s="223"/>
      <c r="J948" s="223"/>
      <c r="K948" s="223"/>
      <c r="L948" s="223"/>
      <c r="M948" s="223"/>
      <c r="N948" s="223"/>
      <c r="O948" s="223"/>
      <c r="P948" s="223"/>
      <c r="Q948" s="223"/>
      <c r="R948" s="223"/>
      <c r="S948" s="223"/>
      <c r="T948" s="223"/>
      <c r="U948" s="223"/>
      <c r="V948" s="223"/>
      <c r="W948" s="223"/>
      <c r="X948" s="223"/>
      <c r="Y948" s="223"/>
      <c r="Z948" s="223"/>
    </row>
    <row r="949" spans="1:26" ht="18.75" customHeight="1">
      <c r="A949" s="223"/>
      <c r="B949" s="223"/>
      <c r="C949" s="223"/>
      <c r="D949" s="223"/>
      <c r="E949" s="224"/>
      <c r="F949" s="223"/>
      <c r="G949" s="223"/>
      <c r="H949" s="223"/>
      <c r="I949" s="223"/>
      <c r="J949" s="223"/>
      <c r="K949" s="223"/>
      <c r="L949" s="223"/>
      <c r="M949" s="223"/>
      <c r="N949" s="223"/>
      <c r="O949" s="223"/>
      <c r="P949" s="223"/>
      <c r="Q949" s="223"/>
      <c r="R949" s="223"/>
      <c r="S949" s="223"/>
      <c r="T949" s="223"/>
      <c r="U949" s="223"/>
      <c r="V949" s="223"/>
      <c r="W949" s="223"/>
      <c r="X949" s="223"/>
      <c r="Y949" s="223"/>
      <c r="Z949" s="223"/>
    </row>
    <row r="950" spans="1:26" ht="18.75" customHeight="1">
      <c r="A950" s="223"/>
      <c r="B950" s="223"/>
      <c r="C950" s="223"/>
      <c r="D950" s="223"/>
      <c r="E950" s="224"/>
      <c r="F950" s="223"/>
      <c r="G950" s="223"/>
      <c r="H950" s="223"/>
      <c r="I950" s="223"/>
      <c r="J950" s="223"/>
      <c r="K950" s="223"/>
      <c r="L950" s="223"/>
      <c r="M950" s="223"/>
      <c r="N950" s="223"/>
      <c r="O950" s="223"/>
      <c r="P950" s="223"/>
      <c r="Q950" s="223"/>
      <c r="R950" s="223"/>
      <c r="S950" s="223"/>
      <c r="T950" s="223"/>
      <c r="U950" s="223"/>
      <c r="V950" s="223"/>
      <c r="W950" s="223"/>
      <c r="X950" s="223"/>
      <c r="Y950" s="223"/>
      <c r="Z950" s="223"/>
    </row>
    <row r="951" spans="1:26" ht="18.75" customHeight="1">
      <c r="A951" s="223"/>
      <c r="B951" s="223"/>
      <c r="C951" s="223"/>
      <c r="D951" s="223"/>
      <c r="E951" s="224"/>
      <c r="F951" s="223"/>
      <c r="G951" s="223"/>
      <c r="H951" s="223"/>
      <c r="I951" s="223"/>
      <c r="J951" s="223"/>
      <c r="K951" s="223"/>
      <c r="L951" s="223"/>
      <c r="M951" s="223"/>
      <c r="N951" s="223"/>
      <c r="O951" s="223"/>
      <c r="P951" s="223"/>
      <c r="Q951" s="223"/>
      <c r="R951" s="223"/>
      <c r="S951" s="223"/>
      <c r="T951" s="223"/>
      <c r="U951" s="223"/>
      <c r="V951" s="223"/>
      <c r="W951" s="223"/>
      <c r="X951" s="223"/>
      <c r="Y951" s="223"/>
      <c r="Z951" s="223"/>
    </row>
    <row r="952" spans="1:26" ht="18.75" customHeight="1">
      <c r="A952" s="223"/>
      <c r="B952" s="223"/>
      <c r="C952" s="223"/>
      <c r="D952" s="223"/>
      <c r="E952" s="224"/>
      <c r="F952" s="223"/>
      <c r="G952" s="223"/>
      <c r="H952" s="223"/>
      <c r="I952" s="223"/>
      <c r="J952" s="223"/>
      <c r="K952" s="223"/>
      <c r="L952" s="223"/>
      <c r="M952" s="223"/>
      <c r="N952" s="223"/>
      <c r="O952" s="223"/>
      <c r="P952" s="223"/>
      <c r="Q952" s="223"/>
      <c r="R952" s="223"/>
      <c r="S952" s="223"/>
      <c r="T952" s="223"/>
      <c r="U952" s="223"/>
      <c r="V952" s="223"/>
      <c r="W952" s="223"/>
      <c r="X952" s="223"/>
      <c r="Y952" s="223"/>
      <c r="Z952" s="223"/>
    </row>
    <row r="953" spans="1:26" ht="18.75" customHeight="1">
      <c r="A953" s="223"/>
      <c r="B953" s="223"/>
      <c r="C953" s="223"/>
      <c r="D953" s="223"/>
      <c r="E953" s="224"/>
      <c r="F953" s="223"/>
      <c r="G953" s="223"/>
      <c r="H953" s="223"/>
      <c r="I953" s="223"/>
      <c r="J953" s="223"/>
      <c r="K953" s="223"/>
      <c r="L953" s="223"/>
      <c r="M953" s="223"/>
      <c r="N953" s="223"/>
      <c r="O953" s="223"/>
      <c r="P953" s="223"/>
      <c r="Q953" s="223"/>
      <c r="R953" s="223"/>
      <c r="S953" s="223"/>
      <c r="T953" s="223"/>
      <c r="U953" s="223"/>
      <c r="V953" s="223"/>
      <c r="W953" s="223"/>
      <c r="X953" s="223"/>
      <c r="Y953" s="223"/>
      <c r="Z953" s="223"/>
    </row>
    <row r="954" spans="1:26" ht="18.75" customHeight="1">
      <c r="A954" s="223"/>
      <c r="B954" s="223"/>
      <c r="C954" s="223"/>
      <c r="D954" s="223"/>
      <c r="E954" s="224"/>
      <c r="F954" s="223"/>
      <c r="G954" s="223"/>
      <c r="H954" s="223"/>
      <c r="I954" s="223"/>
      <c r="J954" s="223"/>
      <c r="K954" s="223"/>
      <c r="L954" s="223"/>
      <c r="M954" s="223"/>
      <c r="N954" s="223"/>
      <c r="O954" s="223"/>
      <c r="P954" s="223"/>
      <c r="Q954" s="223"/>
      <c r="R954" s="223"/>
      <c r="S954" s="223"/>
      <c r="T954" s="223"/>
      <c r="U954" s="223"/>
      <c r="V954" s="223"/>
      <c r="W954" s="223"/>
      <c r="X954" s="223"/>
      <c r="Y954" s="223"/>
      <c r="Z954" s="223"/>
    </row>
    <row r="955" spans="1:26" ht="18.75" customHeight="1">
      <c r="A955" s="223"/>
      <c r="B955" s="223"/>
      <c r="C955" s="223"/>
      <c r="D955" s="223"/>
      <c r="E955" s="224"/>
      <c r="F955" s="223"/>
      <c r="G955" s="223"/>
      <c r="H955" s="223"/>
      <c r="I955" s="223"/>
      <c r="J955" s="223"/>
      <c r="K955" s="223"/>
      <c r="L955" s="223"/>
      <c r="M955" s="223"/>
      <c r="N955" s="223"/>
      <c r="O955" s="223"/>
      <c r="P955" s="223"/>
      <c r="Q955" s="223"/>
      <c r="R955" s="223"/>
      <c r="S955" s="223"/>
      <c r="T955" s="223"/>
      <c r="U955" s="223"/>
      <c r="V955" s="223"/>
      <c r="W955" s="223"/>
      <c r="X955" s="223"/>
      <c r="Y955" s="223"/>
      <c r="Z955" s="223"/>
    </row>
    <row r="956" spans="1:26" ht="18.75" customHeight="1">
      <c r="A956" s="223"/>
      <c r="B956" s="223"/>
      <c r="C956" s="223"/>
      <c r="D956" s="223"/>
      <c r="E956" s="224"/>
      <c r="F956" s="223"/>
      <c r="G956" s="223"/>
      <c r="H956" s="223"/>
      <c r="I956" s="223"/>
      <c r="J956" s="223"/>
      <c r="K956" s="223"/>
      <c r="L956" s="223"/>
      <c r="M956" s="223"/>
      <c r="N956" s="223"/>
      <c r="O956" s="223"/>
      <c r="P956" s="223"/>
      <c r="Q956" s="223"/>
      <c r="R956" s="223"/>
      <c r="S956" s="223"/>
      <c r="T956" s="223"/>
      <c r="U956" s="223"/>
      <c r="V956" s="223"/>
      <c r="W956" s="223"/>
      <c r="X956" s="223"/>
      <c r="Y956" s="223"/>
      <c r="Z956" s="223"/>
    </row>
    <row r="957" spans="1:26" ht="18.75" customHeight="1">
      <c r="A957" s="223"/>
      <c r="B957" s="223"/>
      <c r="C957" s="223"/>
      <c r="D957" s="223"/>
      <c r="E957" s="224"/>
      <c r="F957" s="223"/>
      <c r="G957" s="223"/>
      <c r="H957" s="223"/>
      <c r="I957" s="223"/>
      <c r="J957" s="223"/>
      <c r="K957" s="223"/>
      <c r="L957" s="223"/>
      <c r="M957" s="223"/>
      <c r="N957" s="223"/>
      <c r="O957" s="223"/>
      <c r="P957" s="223"/>
      <c r="Q957" s="223"/>
      <c r="R957" s="223"/>
      <c r="S957" s="223"/>
      <c r="T957" s="223"/>
      <c r="U957" s="223"/>
      <c r="V957" s="223"/>
      <c r="W957" s="223"/>
      <c r="X957" s="223"/>
      <c r="Y957" s="223"/>
      <c r="Z957" s="223"/>
    </row>
    <row r="958" spans="1:26" ht="18.75" customHeight="1">
      <c r="A958" s="223"/>
      <c r="B958" s="223"/>
      <c r="C958" s="223"/>
      <c r="D958" s="223"/>
      <c r="E958" s="224"/>
      <c r="F958" s="223"/>
      <c r="G958" s="223"/>
      <c r="H958" s="223"/>
      <c r="I958" s="223"/>
      <c r="J958" s="223"/>
      <c r="K958" s="223"/>
      <c r="L958" s="223"/>
      <c r="M958" s="223"/>
      <c r="N958" s="223"/>
      <c r="O958" s="223"/>
      <c r="P958" s="223"/>
      <c r="Q958" s="223"/>
      <c r="R958" s="223"/>
      <c r="S958" s="223"/>
      <c r="T958" s="223"/>
      <c r="U958" s="223"/>
      <c r="V958" s="223"/>
      <c r="W958" s="223"/>
      <c r="X958" s="223"/>
      <c r="Y958" s="223"/>
      <c r="Z958" s="223"/>
    </row>
    <row r="959" spans="1:26" ht="18.75" customHeight="1">
      <c r="A959" s="223"/>
      <c r="B959" s="223"/>
      <c r="C959" s="223"/>
      <c r="D959" s="223"/>
      <c r="E959" s="224"/>
      <c r="F959" s="223"/>
      <c r="G959" s="223"/>
      <c r="H959" s="223"/>
      <c r="I959" s="223"/>
      <c r="J959" s="223"/>
      <c r="K959" s="223"/>
      <c r="L959" s="223"/>
      <c r="M959" s="223"/>
      <c r="N959" s="223"/>
      <c r="O959" s="223"/>
      <c r="P959" s="223"/>
      <c r="Q959" s="223"/>
      <c r="R959" s="223"/>
      <c r="S959" s="223"/>
      <c r="T959" s="223"/>
      <c r="U959" s="223"/>
      <c r="V959" s="223"/>
      <c r="W959" s="223"/>
      <c r="X959" s="223"/>
      <c r="Y959" s="223"/>
      <c r="Z959" s="223"/>
    </row>
    <row r="960" spans="1:26" ht="18.75" customHeight="1">
      <c r="A960" s="223"/>
      <c r="B960" s="223"/>
      <c r="C960" s="223"/>
      <c r="D960" s="223"/>
      <c r="E960" s="224"/>
      <c r="F960" s="223"/>
      <c r="G960" s="223"/>
      <c r="H960" s="223"/>
      <c r="I960" s="223"/>
      <c r="J960" s="223"/>
      <c r="K960" s="223"/>
      <c r="L960" s="223"/>
      <c r="M960" s="223"/>
      <c r="N960" s="223"/>
      <c r="O960" s="223"/>
      <c r="P960" s="223"/>
      <c r="Q960" s="223"/>
      <c r="R960" s="223"/>
      <c r="S960" s="223"/>
      <c r="T960" s="223"/>
      <c r="U960" s="223"/>
      <c r="V960" s="223"/>
      <c r="W960" s="223"/>
      <c r="X960" s="223"/>
      <c r="Y960" s="223"/>
      <c r="Z960" s="223"/>
    </row>
    <row r="961" spans="1:26" ht="18.75" customHeight="1">
      <c r="A961" s="223"/>
      <c r="B961" s="223"/>
      <c r="C961" s="223"/>
      <c r="D961" s="223"/>
      <c r="E961" s="224"/>
      <c r="F961" s="223"/>
      <c r="G961" s="223"/>
      <c r="H961" s="223"/>
      <c r="I961" s="223"/>
      <c r="J961" s="223"/>
      <c r="K961" s="223"/>
      <c r="L961" s="223"/>
      <c r="M961" s="223"/>
      <c r="N961" s="223"/>
      <c r="O961" s="223"/>
      <c r="P961" s="223"/>
      <c r="Q961" s="223"/>
      <c r="R961" s="223"/>
      <c r="S961" s="223"/>
      <c r="T961" s="223"/>
      <c r="U961" s="223"/>
      <c r="V961" s="223"/>
      <c r="W961" s="223"/>
      <c r="X961" s="223"/>
      <c r="Y961" s="223"/>
      <c r="Z961" s="223"/>
    </row>
    <row r="962" spans="1:26" ht="18.75" customHeight="1">
      <c r="A962" s="223"/>
      <c r="B962" s="223"/>
      <c r="C962" s="223"/>
      <c r="D962" s="223"/>
      <c r="E962" s="224"/>
      <c r="F962" s="223"/>
      <c r="G962" s="223"/>
      <c r="H962" s="223"/>
      <c r="I962" s="223"/>
      <c r="J962" s="223"/>
      <c r="K962" s="223"/>
      <c r="L962" s="223"/>
      <c r="M962" s="223"/>
      <c r="N962" s="223"/>
      <c r="O962" s="223"/>
      <c r="P962" s="223"/>
      <c r="Q962" s="223"/>
      <c r="R962" s="223"/>
      <c r="S962" s="223"/>
      <c r="T962" s="223"/>
      <c r="U962" s="223"/>
      <c r="V962" s="223"/>
      <c r="W962" s="223"/>
      <c r="X962" s="223"/>
      <c r="Y962" s="223"/>
      <c r="Z962" s="223"/>
    </row>
    <row r="963" spans="1:26" ht="18.75" customHeight="1">
      <c r="A963" s="223"/>
      <c r="B963" s="223"/>
      <c r="C963" s="223"/>
      <c r="D963" s="223"/>
      <c r="E963" s="224"/>
      <c r="F963" s="223"/>
      <c r="G963" s="223"/>
      <c r="H963" s="223"/>
      <c r="I963" s="223"/>
      <c r="J963" s="223"/>
      <c r="K963" s="223"/>
      <c r="L963" s="223"/>
      <c r="M963" s="223"/>
      <c r="N963" s="223"/>
      <c r="O963" s="223"/>
      <c r="P963" s="223"/>
      <c r="Q963" s="223"/>
      <c r="R963" s="223"/>
      <c r="S963" s="223"/>
      <c r="T963" s="223"/>
      <c r="U963" s="223"/>
      <c r="V963" s="223"/>
      <c r="W963" s="223"/>
      <c r="X963" s="223"/>
      <c r="Y963" s="223"/>
      <c r="Z963" s="223"/>
    </row>
    <row r="964" spans="1:26" ht="18.75" customHeight="1">
      <c r="A964" s="223"/>
      <c r="B964" s="223"/>
      <c r="C964" s="223"/>
      <c r="D964" s="223"/>
      <c r="E964" s="224"/>
      <c r="F964" s="223"/>
      <c r="G964" s="223"/>
      <c r="H964" s="223"/>
      <c r="I964" s="223"/>
      <c r="J964" s="223"/>
      <c r="K964" s="223"/>
      <c r="L964" s="223"/>
      <c r="M964" s="223"/>
      <c r="N964" s="223"/>
      <c r="O964" s="223"/>
      <c r="P964" s="223"/>
      <c r="Q964" s="223"/>
      <c r="R964" s="223"/>
      <c r="S964" s="223"/>
      <c r="T964" s="223"/>
      <c r="U964" s="223"/>
      <c r="V964" s="223"/>
      <c r="W964" s="223"/>
      <c r="X964" s="223"/>
      <c r="Y964" s="223"/>
      <c r="Z964" s="223"/>
    </row>
    <row r="965" spans="1:26" ht="18.75" customHeight="1">
      <c r="A965" s="223"/>
      <c r="B965" s="223"/>
      <c r="C965" s="223"/>
      <c r="D965" s="223"/>
      <c r="E965" s="224"/>
      <c r="F965" s="223"/>
      <c r="G965" s="223"/>
      <c r="H965" s="223"/>
      <c r="I965" s="223"/>
      <c r="J965" s="223"/>
      <c r="K965" s="223"/>
      <c r="L965" s="223"/>
      <c r="M965" s="223"/>
      <c r="N965" s="223"/>
      <c r="O965" s="223"/>
      <c r="P965" s="223"/>
      <c r="Q965" s="223"/>
      <c r="R965" s="223"/>
      <c r="S965" s="223"/>
      <c r="T965" s="223"/>
      <c r="U965" s="223"/>
      <c r="V965" s="223"/>
      <c r="W965" s="223"/>
      <c r="X965" s="223"/>
      <c r="Y965" s="223"/>
      <c r="Z965" s="223"/>
    </row>
    <row r="966" spans="1:26" ht="18.75" customHeight="1">
      <c r="A966" s="223"/>
      <c r="B966" s="223"/>
      <c r="C966" s="223"/>
      <c r="D966" s="223"/>
      <c r="E966" s="224"/>
      <c r="F966" s="223"/>
      <c r="G966" s="223"/>
      <c r="H966" s="223"/>
      <c r="I966" s="223"/>
      <c r="J966" s="223"/>
      <c r="K966" s="223"/>
      <c r="L966" s="223"/>
      <c r="M966" s="223"/>
      <c r="N966" s="223"/>
      <c r="O966" s="223"/>
      <c r="P966" s="223"/>
      <c r="Q966" s="223"/>
      <c r="R966" s="223"/>
      <c r="S966" s="223"/>
      <c r="T966" s="223"/>
      <c r="U966" s="223"/>
      <c r="V966" s="223"/>
      <c r="W966" s="223"/>
      <c r="X966" s="223"/>
      <c r="Y966" s="223"/>
      <c r="Z966" s="223"/>
    </row>
    <row r="967" spans="1:26" ht="18.75" customHeight="1">
      <c r="A967" s="223"/>
      <c r="B967" s="223"/>
      <c r="C967" s="223"/>
      <c r="D967" s="223"/>
      <c r="E967" s="224"/>
      <c r="F967" s="223"/>
      <c r="G967" s="223"/>
      <c r="H967" s="223"/>
      <c r="I967" s="223"/>
      <c r="J967" s="223"/>
      <c r="K967" s="223"/>
      <c r="L967" s="223"/>
      <c r="M967" s="223"/>
      <c r="N967" s="223"/>
      <c r="O967" s="223"/>
      <c r="P967" s="223"/>
      <c r="Q967" s="223"/>
      <c r="R967" s="223"/>
      <c r="S967" s="223"/>
      <c r="T967" s="223"/>
      <c r="U967" s="223"/>
      <c r="V967" s="223"/>
      <c r="W967" s="223"/>
      <c r="X967" s="223"/>
      <c r="Y967" s="223"/>
      <c r="Z967" s="223"/>
    </row>
    <row r="968" spans="1:26" ht="18.75" customHeight="1">
      <c r="A968" s="223"/>
      <c r="B968" s="223"/>
      <c r="C968" s="223"/>
      <c r="D968" s="223"/>
      <c r="E968" s="224"/>
      <c r="F968" s="223"/>
      <c r="G968" s="223"/>
      <c r="H968" s="223"/>
      <c r="I968" s="223"/>
      <c r="J968" s="223"/>
      <c r="K968" s="223"/>
      <c r="L968" s="223"/>
      <c r="M968" s="223"/>
      <c r="N968" s="223"/>
      <c r="O968" s="223"/>
      <c r="P968" s="223"/>
      <c r="Q968" s="223"/>
      <c r="R968" s="223"/>
      <c r="S968" s="223"/>
      <c r="T968" s="223"/>
      <c r="U968" s="223"/>
      <c r="V968" s="223"/>
      <c r="W968" s="223"/>
      <c r="X968" s="223"/>
      <c r="Y968" s="223"/>
      <c r="Z968" s="223"/>
    </row>
    <row r="969" spans="1:26" ht="18.75" customHeight="1">
      <c r="A969" s="223"/>
      <c r="B969" s="223"/>
      <c r="C969" s="223"/>
      <c r="D969" s="223"/>
      <c r="E969" s="224"/>
      <c r="F969" s="223"/>
      <c r="G969" s="223"/>
      <c r="H969" s="223"/>
      <c r="I969" s="223"/>
      <c r="J969" s="223"/>
      <c r="K969" s="223"/>
      <c r="L969" s="223"/>
      <c r="M969" s="223"/>
      <c r="N969" s="223"/>
      <c r="O969" s="223"/>
      <c r="P969" s="223"/>
      <c r="Q969" s="223"/>
      <c r="R969" s="223"/>
      <c r="S969" s="223"/>
      <c r="T969" s="223"/>
      <c r="U969" s="223"/>
      <c r="V969" s="223"/>
      <c r="W969" s="223"/>
      <c r="X969" s="223"/>
      <c r="Y969" s="223"/>
      <c r="Z969" s="223"/>
    </row>
    <row r="970" spans="1:26" ht="18.75" customHeight="1">
      <c r="A970" s="223"/>
      <c r="B970" s="223"/>
      <c r="C970" s="223"/>
      <c r="D970" s="223"/>
      <c r="E970" s="224"/>
      <c r="F970" s="223"/>
      <c r="G970" s="223"/>
      <c r="H970" s="223"/>
      <c r="I970" s="223"/>
      <c r="J970" s="223"/>
      <c r="K970" s="223"/>
      <c r="L970" s="223"/>
      <c r="M970" s="223"/>
      <c r="N970" s="223"/>
      <c r="O970" s="223"/>
      <c r="P970" s="223"/>
      <c r="Q970" s="223"/>
      <c r="R970" s="223"/>
      <c r="S970" s="223"/>
      <c r="T970" s="223"/>
      <c r="U970" s="223"/>
      <c r="V970" s="223"/>
      <c r="W970" s="223"/>
      <c r="X970" s="223"/>
      <c r="Y970" s="223"/>
      <c r="Z970" s="223"/>
    </row>
    <row r="971" spans="1:26" ht="18.75" customHeight="1">
      <c r="A971" s="223"/>
      <c r="B971" s="223"/>
      <c r="C971" s="223"/>
      <c r="D971" s="223"/>
      <c r="E971" s="224"/>
      <c r="F971" s="223"/>
      <c r="G971" s="223"/>
      <c r="H971" s="223"/>
      <c r="I971" s="223"/>
      <c r="J971" s="223"/>
      <c r="K971" s="223"/>
      <c r="L971" s="223"/>
      <c r="M971" s="223"/>
      <c r="N971" s="223"/>
      <c r="O971" s="223"/>
      <c r="P971" s="223"/>
      <c r="Q971" s="223"/>
      <c r="R971" s="223"/>
      <c r="S971" s="223"/>
      <c r="T971" s="223"/>
      <c r="U971" s="223"/>
      <c r="V971" s="223"/>
      <c r="W971" s="223"/>
      <c r="X971" s="223"/>
      <c r="Y971" s="223"/>
      <c r="Z971" s="223"/>
    </row>
    <row r="972" spans="1:26" ht="18.75" customHeight="1">
      <c r="A972" s="223"/>
      <c r="B972" s="223"/>
      <c r="C972" s="223"/>
      <c r="D972" s="223"/>
      <c r="E972" s="224"/>
      <c r="F972" s="223"/>
      <c r="G972" s="223"/>
      <c r="H972" s="223"/>
      <c r="I972" s="223"/>
      <c r="J972" s="223"/>
      <c r="K972" s="223"/>
      <c r="L972" s="223"/>
      <c r="M972" s="223"/>
      <c r="N972" s="223"/>
      <c r="O972" s="223"/>
      <c r="P972" s="223"/>
      <c r="Q972" s="223"/>
      <c r="R972" s="223"/>
      <c r="S972" s="223"/>
      <c r="T972" s="223"/>
      <c r="U972" s="223"/>
      <c r="V972" s="223"/>
      <c r="W972" s="223"/>
      <c r="X972" s="223"/>
      <c r="Y972" s="223"/>
      <c r="Z972" s="223"/>
    </row>
    <row r="973" spans="1:26" ht="18.75" customHeight="1">
      <c r="A973" s="223"/>
      <c r="B973" s="223"/>
      <c r="C973" s="223"/>
      <c r="D973" s="223"/>
      <c r="E973" s="224"/>
      <c r="F973" s="223"/>
      <c r="G973" s="223"/>
      <c r="H973" s="223"/>
      <c r="I973" s="223"/>
      <c r="J973" s="223"/>
      <c r="K973" s="223"/>
      <c r="L973" s="223"/>
      <c r="M973" s="223"/>
      <c r="N973" s="223"/>
      <c r="O973" s="223"/>
      <c r="P973" s="223"/>
      <c r="Q973" s="223"/>
      <c r="R973" s="223"/>
      <c r="S973" s="223"/>
      <c r="T973" s="223"/>
      <c r="U973" s="223"/>
      <c r="V973" s="223"/>
      <c r="W973" s="223"/>
      <c r="X973" s="223"/>
      <c r="Y973" s="223"/>
      <c r="Z973" s="223"/>
    </row>
    <row r="974" spans="1:26" ht="18.75" customHeight="1">
      <c r="A974" s="223"/>
      <c r="B974" s="223"/>
      <c r="C974" s="223"/>
      <c r="D974" s="223"/>
      <c r="E974" s="224"/>
      <c r="F974" s="223"/>
      <c r="G974" s="223"/>
      <c r="H974" s="223"/>
      <c r="I974" s="223"/>
      <c r="J974" s="223"/>
      <c r="K974" s="223"/>
      <c r="L974" s="223"/>
      <c r="M974" s="223"/>
      <c r="N974" s="223"/>
      <c r="O974" s="223"/>
      <c r="P974" s="223"/>
      <c r="Q974" s="223"/>
      <c r="R974" s="223"/>
      <c r="S974" s="223"/>
      <c r="T974" s="223"/>
      <c r="U974" s="223"/>
      <c r="V974" s="223"/>
      <c r="W974" s="223"/>
      <c r="X974" s="223"/>
      <c r="Y974" s="223"/>
      <c r="Z974" s="223"/>
    </row>
    <row r="975" spans="1:26" ht="18.75" customHeight="1">
      <c r="A975" s="223"/>
      <c r="B975" s="223"/>
      <c r="C975" s="223"/>
      <c r="D975" s="223"/>
      <c r="E975" s="224"/>
      <c r="F975" s="223"/>
      <c r="G975" s="223"/>
      <c r="H975" s="223"/>
      <c r="I975" s="223"/>
      <c r="J975" s="223"/>
      <c r="K975" s="223"/>
      <c r="L975" s="223"/>
      <c r="M975" s="223"/>
      <c r="N975" s="223"/>
      <c r="O975" s="223"/>
      <c r="P975" s="223"/>
      <c r="Q975" s="223"/>
      <c r="R975" s="223"/>
      <c r="S975" s="223"/>
      <c r="T975" s="223"/>
      <c r="U975" s="223"/>
      <c r="V975" s="223"/>
      <c r="W975" s="223"/>
      <c r="X975" s="223"/>
      <c r="Y975" s="223"/>
      <c r="Z975" s="223"/>
    </row>
    <row r="976" spans="1:26" ht="18.75" customHeight="1">
      <c r="A976" s="223"/>
      <c r="B976" s="223"/>
      <c r="C976" s="223"/>
      <c r="D976" s="223"/>
      <c r="E976" s="224"/>
      <c r="F976" s="223"/>
      <c r="G976" s="223"/>
      <c r="H976" s="223"/>
      <c r="I976" s="223"/>
      <c r="J976" s="223"/>
      <c r="K976" s="223"/>
      <c r="L976" s="223"/>
      <c r="M976" s="223"/>
      <c r="N976" s="223"/>
      <c r="O976" s="223"/>
      <c r="P976" s="223"/>
      <c r="Q976" s="223"/>
      <c r="R976" s="223"/>
      <c r="S976" s="223"/>
      <c r="T976" s="223"/>
      <c r="U976" s="223"/>
      <c r="V976" s="223"/>
      <c r="W976" s="223"/>
      <c r="X976" s="223"/>
      <c r="Y976" s="223"/>
      <c r="Z976" s="223"/>
    </row>
    <row r="977" spans="1:26" ht="18.75" customHeight="1">
      <c r="A977" s="223"/>
      <c r="B977" s="223"/>
      <c r="C977" s="223"/>
      <c r="D977" s="223"/>
      <c r="E977" s="224"/>
      <c r="F977" s="223"/>
      <c r="G977" s="223"/>
      <c r="H977" s="223"/>
      <c r="I977" s="223"/>
      <c r="J977" s="223"/>
      <c r="K977" s="223"/>
      <c r="L977" s="223"/>
      <c r="M977" s="223"/>
      <c r="N977" s="223"/>
      <c r="O977" s="223"/>
      <c r="P977" s="223"/>
      <c r="Q977" s="223"/>
      <c r="R977" s="223"/>
      <c r="S977" s="223"/>
      <c r="T977" s="223"/>
      <c r="U977" s="223"/>
      <c r="V977" s="223"/>
      <c r="W977" s="223"/>
      <c r="X977" s="223"/>
      <c r="Y977" s="223"/>
      <c r="Z977" s="223"/>
    </row>
    <row r="978" spans="1:26" ht="18.75" customHeight="1">
      <c r="A978" s="223"/>
      <c r="B978" s="223"/>
      <c r="C978" s="223"/>
      <c r="D978" s="223"/>
      <c r="E978" s="224"/>
      <c r="F978" s="223"/>
      <c r="G978" s="223"/>
      <c r="H978" s="223"/>
      <c r="I978" s="223"/>
      <c r="J978" s="223"/>
      <c r="K978" s="223"/>
      <c r="L978" s="223"/>
      <c r="M978" s="223"/>
      <c r="N978" s="223"/>
      <c r="O978" s="223"/>
      <c r="P978" s="223"/>
      <c r="Q978" s="223"/>
      <c r="R978" s="223"/>
      <c r="S978" s="223"/>
      <c r="T978" s="223"/>
      <c r="U978" s="223"/>
      <c r="V978" s="223"/>
      <c r="W978" s="223"/>
      <c r="X978" s="223"/>
      <c r="Y978" s="223"/>
      <c r="Z978" s="223"/>
    </row>
    <row r="979" spans="1:26" ht="18.75" customHeight="1">
      <c r="A979" s="223"/>
      <c r="B979" s="223"/>
      <c r="C979" s="223"/>
      <c r="D979" s="223"/>
      <c r="E979" s="224"/>
      <c r="F979" s="223"/>
      <c r="G979" s="223"/>
      <c r="H979" s="223"/>
      <c r="I979" s="223"/>
      <c r="J979" s="223"/>
      <c r="K979" s="223"/>
      <c r="L979" s="223"/>
      <c r="M979" s="223"/>
      <c r="N979" s="223"/>
      <c r="O979" s="223"/>
      <c r="P979" s="223"/>
      <c r="Q979" s="223"/>
      <c r="R979" s="223"/>
      <c r="S979" s="223"/>
      <c r="T979" s="223"/>
      <c r="U979" s="223"/>
      <c r="V979" s="223"/>
      <c r="W979" s="223"/>
      <c r="X979" s="223"/>
      <c r="Y979" s="223"/>
      <c r="Z979" s="223"/>
    </row>
    <row r="980" spans="1:26" ht="18.75" customHeight="1">
      <c r="A980" s="223"/>
      <c r="B980" s="223"/>
      <c r="C980" s="223"/>
      <c r="D980" s="223"/>
      <c r="E980" s="224"/>
      <c r="F980" s="223"/>
      <c r="G980" s="223"/>
      <c r="H980" s="223"/>
      <c r="I980" s="223"/>
      <c r="J980" s="223"/>
      <c r="K980" s="223"/>
      <c r="L980" s="223"/>
      <c r="M980" s="223"/>
      <c r="N980" s="223"/>
      <c r="O980" s="223"/>
      <c r="P980" s="223"/>
      <c r="Q980" s="223"/>
      <c r="R980" s="223"/>
      <c r="S980" s="223"/>
      <c r="T980" s="223"/>
      <c r="U980" s="223"/>
      <c r="V980" s="223"/>
      <c r="W980" s="223"/>
      <c r="X980" s="223"/>
      <c r="Y980" s="223"/>
      <c r="Z980" s="223"/>
    </row>
    <row r="981" spans="1:26" ht="18.75" customHeight="1">
      <c r="A981" s="223"/>
      <c r="B981" s="223"/>
      <c r="C981" s="223"/>
      <c r="D981" s="223"/>
      <c r="E981" s="224"/>
      <c r="F981" s="223"/>
      <c r="G981" s="223"/>
      <c r="H981" s="223"/>
      <c r="I981" s="223"/>
      <c r="J981" s="223"/>
      <c r="K981" s="223"/>
      <c r="L981" s="223"/>
      <c r="M981" s="223"/>
      <c r="N981" s="223"/>
      <c r="O981" s="223"/>
      <c r="P981" s="223"/>
      <c r="Q981" s="223"/>
      <c r="R981" s="223"/>
      <c r="S981" s="223"/>
      <c r="T981" s="223"/>
      <c r="U981" s="223"/>
      <c r="V981" s="223"/>
      <c r="W981" s="223"/>
      <c r="X981" s="223"/>
      <c r="Y981" s="223"/>
      <c r="Z981" s="223"/>
    </row>
    <row r="982" spans="1:26" ht="18.75" customHeight="1">
      <c r="A982" s="223"/>
      <c r="B982" s="223"/>
      <c r="C982" s="223"/>
      <c r="D982" s="223"/>
      <c r="E982" s="224"/>
      <c r="F982" s="223"/>
      <c r="G982" s="223"/>
      <c r="H982" s="223"/>
      <c r="I982" s="223"/>
      <c r="J982" s="223"/>
      <c r="K982" s="223"/>
      <c r="L982" s="223"/>
      <c r="M982" s="223"/>
      <c r="N982" s="223"/>
      <c r="O982" s="223"/>
      <c r="P982" s="223"/>
      <c r="Q982" s="223"/>
      <c r="R982" s="223"/>
      <c r="S982" s="223"/>
      <c r="T982" s="223"/>
      <c r="U982" s="223"/>
      <c r="V982" s="223"/>
      <c r="W982" s="223"/>
      <c r="X982" s="223"/>
      <c r="Y982" s="223"/>
      <c r="Z982" s="223"/>
    </row>
    <row r="983" spans="1:26" ht="18.75" customHeight="1">
      <c r="A983" s="223"/>
      <c r="B983" s="223"/>
      <c r="C983" s="223"/>
      <c r="D983" s="223"/>
      <c r="E983" s="224"/>
      <c r="F983" s="223"/>
      <c r="G983" s="223"/>
      <c r="H983" s="223"/>
      <c r="I983" s="223"/>
      <c r="J983" s="223"/>
      <c r="K983" s="223"/>
      <c r="L983" s="223"/>
      <c r="M983" s="223"/>
      <c r="N983" s="223"/>
      <c r="O983" s="223"/>
      <c r="P983" s="223"/>
      <c r="Q983" s="223"/>
      <c r="R983" s="223"/>
      <c r="S983" s="223"/>
      <c r="T983" s="223"/>
      <c r="U983" s="223"/>
      <c r="V983" s="223"/>
      <c r="W983" s="223"/>
      <c r="X983" s="223"/>
      <c r="Y983" s="223"/>
      <c r="Z983" s="223"/>
    </row>
    <row r="984" spans="1:26" ht="18.75" customHeight="1">
      <c r="A984" s="223"/>
      <c r="B984" s="223"/>
      <c r="C984" s="223"/>
      <c r="D984" s="223"/>
      <c r="E984" s="224"/>
      <c r="F984" s="223"/>
      <c r="G984" s="223"/>
      <c r="H984" s="223"/>
      <c r="I984" s="223"/>
      <c r="J984" s="223"/>
      <c r="K984" s="223"/>
      <c r="L984" s="223"/>
      <c r="M984" s="223"/>
      <c r="N984" s="223"/>
      <c r="O984" s="223"/>
      <c r="P984" s="223"/>
      <c r="Q984" s="223"/>
      <c r="R984" s="223"/>
      <c r="S984" s="223"/>
      <c r="T984" s="223"/>
      <c r="U984" s="223"/>
      <c r="V984" s="223"/>
      <c r="W984" s="223"/>
      <c r="X984" s="223"/>
      <c r="Y984" s="223"/>
      <c r="Z984" s="223"/>
    </row>
    <row r="985" spans="1:26" ht="18.75" customHeight="1">
      <c r="A985" s="223"/>
      <c r="B985" s="223"/>
      <c r="C985" s="223"/>
      <c r="D985" s="223"/>
      <c r="E985" s="224"/>
      <c r="F985" s="223"/>
      <c r="G985" s="223"/>
      <c r="H985" s="223"/>
      <c r="I985" s="223"/>
      <c r="J985" s="223"/>
      <c r="K985" s="223"/>
      <c r="L985" s="223"/>
      <c r="M985" s="223"/>
      <c r="N985" s="223"/>
      <c r="O985" s="223"/>
      <c r="P985" s="223"/>
      <c r="Q985" s="223"/>
      <c r="R985" s="223"/>
      <c r="S985" s="223"/>
      <c r="T985" s="223"/>
      <c r="U985" s="223"/>
      <c r="V985" s="223"/>
      <c r="W985" s="223"/>
      <c r="X985" s="223"/>
      <c r="Y985" s="223"/>
      <c r="Z985" s="223"/>
    </row>
    <row r="986" spans="1:26" ht="18.75" customHeight="1">
      <c r="A986" s="223"/>
      <c r="B986" s="223"/>
      <c r="C986" s="223"/>
      <c r="D986" s="223"/>
      <c r="E986" s="224"/>
      <c r="F986" s="223"/>
      <c r="G986" s="223"/>
      <c r="H986" s="223"/>
      <c r="I986" s="223"/>
      <c r="J986" s="223"/>
      <c r="K986" s="223"/>
      <c r="L986" s="223"/>
      <c r="M986" s="223"/>
      <c r="N986" s="223"/>
      <c r="O986" s="223"/>
      <c r="P986" s="223"/>
      <c r="Q986" s="223"/>
      <c r="R986" s="223"/>
      <c r="S986" s="223"/>
      <c r="T986" s="223"/>
      <c r="U986" s="223"/>
      <c r="V986" s="223"/>
      <c r="W986" s="223"/>
      <c r="X986" s="223"/>
      <c r="Y986" s="223"/>
      <c r="Z986" s="223"/>
    </row>
    <row r="987" spans="1:26" ht="18.75" customHeight="1">
      <c r="A987" s="223"/>
      <c r="B987" s="223"/>
      <c r="C987" s="223"/>
      <c r="D987" s="223"/>
      <c r="E987" s="224"/>
      <c r="F987" s="223"/>
      <c r="G987" s="223"/>
      <c r="H987" s="223"/>
      <c r="I987" s="223"/>
      <c r="J987" s="223"/>
      <c r="K987" s="223"/>
      <c r="L987" s="223"/>
      <c r="M987" s="223"/>
      <c r="N987" s="223"/>
      <c r="O987" s="223"/>
      <c r="P987" s="223"/>
      <c r="Q987" s="223"/>
      <c r="R987" s="223"/>
      <c r="S987" s="223"/>
      <c r="T987" s="223"/>
      <c r="U987" s="223"/>
      <c r="V987" s="223"/>
      <c r="W987" s="223"/>
      <c r="X987" s="223"/>
      <c r="Y987" s="223"/>
      <c r="Z987" s="223"/>
    </row>
    <row r="988" spans="1:26" ht="18.75" customHeight="1">
      <c r="A988" s="223"/>
      <c r="B988" s="223"/>
      <c r="C988" s="223"/>
      <c r="D988" s="223"/>
      <c r="E988" s="224"/>
      <c r="F988" s="223"/>
      <c r="G988" s="223"/>
      <c r="H988" s="223"/>
      <c r="I988" s="223"/>
      <c r="J988" s="223"/>
      <c r="K988" s="223"/>
      <c r="L988" s="223"/>
      <c r="M988" s="223"/>
      <c r="N988" s="223"/>
      <c r="O988" s="223"/>
      <c r="P988" s="223"/>
      <c r="Q988" s="223"/>
      <c r="R988" s="223"/>
      <c r="S988" s="223"/>
      <c r="T988" s="223"/>
      <c r="U988" s="223"/>
      <c r="V988" s="223"/>
      <c r="W988" s="223"/>
      <c r="X988" s="223"/>
      <c r="Y988" s="223"/>
      <c r="Z988" s="223"/>
    </row>
    <row r="989" spans="1:26" ht="18.75" customHeight="1">
      <c r="A989" s="223"/>
      <c r="B989" s="223"/>
      <c r="C989" s="223"/>
      <c r="D989" s="223"/>
      <c r="E989" s="224"/>
      <c r="F989" s="223"/>
      <c r="G989" s="223"/>
      <c r="H989" s="223"/>
      <c r="I989" s="223"/>
      <c r="J989" s="223"/>
      <c r="K989" s="223"/>
      <c r="L989" s="223"/>
      <c r="M989" s="223"/>
      <c r="N989" s="223"/>
      <c r="O989" s="223"/>
      <c r="P989" s="223"/>
      <c r="Q989" s="223"/>
      <c r="R989" s="223"/>
      <c r="S989" s="223"/>
      <c r="T989" s="223"/>
      <c r="U989" s="223"/>
      <c r="V989" s="223"/>
      <c r="W989" s="223"/>
      <c r="X989" s="223"/>
      <c r="Y989" s="223"/>
      <c r="Z989" s="223"/>
    </row>
    <row r="990" spans="1:26" ht="18.75" customHeight="1">
      <c r="A990" s="223"/>
      <c r="B990" s="223"/>
      <c r="C990" s="223"/>
      <c r="D990" s="223"/>
      <c r="E990" s="224"/>
      <c r="F990" s="223"/>
      <c r="G990" s="223"/>
      <c r="H990" s="223"/>
      <c r="I990" s="223"/>
      <c r="J990" s="223"/>
      <c r="K990" s="223"/>
      <c r="L990" s="223"/>
      <c r="M990" s="223"/>
      <c r="N990" s="223"/>
      <c r="O990" s="223"/>
      <c r="P990" s="223"/>
      <c r="Q990" s="223"/>
      <c r="R990" s="223"/>
      <c r="S990" s="223"/>
      <c r="T990" s="223"/>
      <c r="U990" s="223"/>
      <c r="V990" s="223"/>
      <c r="W990" s="223"/>
      <c r="X990" s="223"/>
      <c r="Y990" s="223"/>
      <c r="Z990" s="223"/>
    </row>
    <row r="991" spans="1:26" ht="18.75" customHeight="1">
      <c r="A991" s="223"/>
      <c r="B991" s="223"/>
      <c r="C991" s="223"/>
      <c r="D991" s="223"/>
      <c r="E991" s="224"/>
      <c r="F991" s="223"/>
      <c r="G991" s="223"/>
      <c r="H991" s="223"/>
      <c r="I991" s="223"/>
      <c r="J991" s="223"/>
      <c r="K991" s="223"/>
      <c r="L991" s="223"/>
      <c r="M991" s="223"/>
      <c r="N991" s="223"/>
      <c r="O991" s="223"/>
      <c r="P991" s="223"/>
      <c r="Q991" s="223"/>
      <c r="R991" s="223"/>
      <c r="S991" s="223"/>
      <c r="T991" s="223"/>
      <c r="U991" s="223"/>
      <c r="V991" s="223"/>
      <c r="W991" s="223"/>
      <c r="X991" s="223"/>
      <c r="Y991" s="223"/>
      <c r="Z991" s="223"/>
    </row>
    <row r="992" spans="1:26" ht="18.75" customHeight="1">
      <c r="A992" s="223"/>
      <c r="B992" s="223"/>
      <c r="C992" s="223"/>
      <c r="D992" s="223"/>
      <c r="E992" s="224"/>
      <c r="F992" s="223"/>
      <c r="G992" s="223"/>
      <c r="H992" s="223"/>
      <c r="I992" s="223"/>
      <c r="J992" s="223"/>
      <c r="K992" s="223"/>
      <c r="L992" s="223"/>
      <c r="M992" s="223"/>
      <c r="N992" s="223"/>
      <c r="O992" s="223"/>
      <c r="P992" s="223"/>
      <c r="Q992" s="223"/>
      <c r="R992" s="223"/>
      <c r="S992" s="223"/>
      <c r="T992" s="223"/>
      <c r="U992" s="223"/>
      <c r="V992" s="223"/>
      <c r="W992" s="223"/>
      <c r="X992" s="223"/>
      <c r="Y992" s="223"/>
      <c r="Z992" s="223"/>
    </row>
    <row r="993" spans="1:26" ht="18.75" customHeight="1">
      <c r="A993" s="223"/>
      <c r="B993" s="223"/>
      <c r="C993" s="223"/>
      <c r="D993" s="223"/>
      <c r="E993" s="224"/>
      <c r="F993" s="223"/>
      <c r="G993" s="223"/>
      <c r="H993" s="223"/>
      <c r="I993" s="223"/>
      <c r="J993" s="223"/>
      <c r="K993" s="223"/>
      <c r="L993" s="223"/>
      <c r="M993" s="223"/>
      <c r="N993" s="223"/>
      <c r="O993" s="223"/>
      <c r="P993" s="223"/>
      <c r="Q993" s="223"/>
      <c r="R993" s="223"/>
      <c r="S993" s="223"/>
      <c r="T993" s="223"/>
      <c r="U993" s="223"/>
      <c r="V993" s="223"/>
      <c r="W993" s="223"/>
      <c r="X993" s="223"/>
      <c r="Y993" s="223"/>
      <c r="Z993" s="223"/>
    </row>
    <row r="994" spans="1:26" ht="18.75" customHeight="1">
      <c r="A994" s="223"/>
      <c r="B994" s="223"/>
      <c r="C994" s="223"/>
      <c r="D994" s="223"/>
      <c r="E994" s="224"/>
      <c r="F994" s="223"/>
      <c r="G994" s="223"/>
      <c r="H994" s="223"/>
      <c r="I994" s="223"/>
      <c r="J994" s="223"/>
      <c r="K994" s="223"/>
      <c r="L994" s="223"/>
      <c r="M994" s="223"/>
      <c r="N994" s="223"/>
      <c r="O994" s="223"/>
      <c r="P994" s="223"/>
      <c r="Q994" s="223"/>
      <c r="R994" s="223"/>
      <c r="S994" s="223"/>
      <c r="T994" s="223"/>
      <c r="U994" s="223"/>
      <c r="V994" s="223"/>
      <c r="W994" s="223"/>
      <c r="X994" s="223"/>
      <c r="Y994" s="223"/>
      <c r="Z994" s="223"/>
    </row>
    <row r="995" spans="1:26" ht="18.75" customHeight="1">
      <c r="A995" s="223"/>
      <c r="B995" s="223"/>
      <c r="C995" s="223"/>
      <c r="D995" s="223"/>
      <c r="E995" s="224"/>
      <c r="F995" s="223"/>
      <c r="G995" s="223"/>
      <c r="H995" s="223"/>
      <c r="I995" s="223"/>
      <c r="J995" s="223"/>
      <c r="K995" s="223"/>
      <c r="L995" s="223"/>
      <c r="M995" s="223"/>
      <c r="N995" s="223"/>
      <c r="O995" s="223"/>
      <c r="P995" s="223"/>
      <c r="Q995" s="223"/>
      <c r="R995" s="223"/>
      <c r="S995" s="223"/>
      <c r="T995" s="223"/>
      <c r="U995" s="223"/>
      <c r="V995" s="223"/>
      <c r="W995" s="223"/>
      <c r="X995" s="223"/>
      <c r="Y995" s="223"/>
      <c r="Z995" s="223"/>
    </row>
    <row r="996" spans="1:26" ht="18.75" customHeight="1">
      <c r="A996" s="223"/>
      <c r="B996" s="223"/>
      <c r="C996" s="223"/>
      <c r="D996" s="223"/>
      <c r="E996" s="224"/>
      <c r="F996" s="223"/>
      <c r="G996" s="223"/>
      <c r="H996" s="223"/>
      <c r="I996" s="223"/>
      <c r="J996" s="223"/>
      <c r="K996" s="223"/>
      <c r="L996" s="223"/>
      <c r="M996" s="223"/>
      <c r="N996" s="223"/>
      <c r="O996" s="223"/>
      <c r="P996" s="223"/>
      <c r="Q996" s="223"/>
      <c r="R996" s="223"/>
      <c r="S996" s="223"/>
      <c r="T996" s="223"/>
      <c r="U996" s="223"/>
      <c r="V996" s="223"/>
      <c r="W996" s="223"/>
      <c r="X996" s="223"/>
      <c r="Y996" s="223"/>
      <c r="Z996" s="223"/>
    </row>
    <row r="997" spans="1:26" ht="18.75" customHeight="1">
      <c r="A997" s="223"/>
      <c r="B997" s="223"/>
      <c r="C997" s="223"/>
      <c r="D997" s="223"/>
      <c r="E997" s="224"/>
      <c r="F997" s="223"/>
      <c r="G997" s="223"/>
      <c r="H997" s="223"/>
      <c r="I997" s="223"/>
      <c r="J997" s="223"/>
      <c r="K997" s="223"/>
      <c r="L997" s="223"/>
      <c r="M997" s="223"/>
      <c r="N997" s="223"/>
      <c r="O997" s="223"/>
      <c r="P997" s="223"/>
      <c r="Q997" s="223"/>
      <c r="R997" s="223"/>
      <c r="S997" s="223"/>
      <c r="T997" s="223"/>
      <c r="U997" s="223"/>
      <c r="V997" s="223"/>
      <c r="W997" s="223"/>
      <c r="X997" s="223"/>
      <c r="Y997" s="223"/>
      <c r="Z997" s="223"/>
    </row>
    <row r="998" ht="18.75">
      <c r="F998" s="223"/>
    </row>
  </sheetData>
  <sheetProtection selectLockedCells="1" selectUnlockedCells="1"/>
  <mergeCells count="3">
    <mergeCell ref="B2:C2"/>
    <mergeCell ref="B17:C17"/>
    <mergeCell ref="B19:C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72"/>
  <sheetViews>
    <sheetView zoomScale="40" zoomScaleNormal="40" workbookViewId="0" topLeftCell="A56">
      <selection activeCell="B14" sqref="B14"/>
    </sheetView>
  </sheetViews>
  <sheetFormatPr defaultColWidth="14.421875" defaultRowHeight="15"/>
  <cols>
    <col min="1" max="1" width="11.57421875" style="97" customWidth="1"/>
    <col min="2" max="2" width="94.421875" style="97" customWidth="1"/>
    <col min="3" max="3" width="42.8515625" style="97" customWidth="1"/>
    <col min="4" max="4" width="36.00390625" style="97" customWidth="1"/>
    <col min="5" max="5" width="35.421875" style="97" customWidth="1"/>
    <col min="6" max="6" width="43.57421875" style="97" customWidth="1"/>
    <col min="7" max="7" width="41.00390625" style="97" customWidth="1"/>
    <col min="8" max="8" width="2.421875" style="97" hidden="1" customWidth="1"/>
    <col min="9" max="9" width="29.57421875" style="97" customWidth="1"/>
    <col min="10" max="10" width="33.57421875" style="97" customWidth="1"/>
    <col min="11" max="11" width="21.00390625" style="97" customWidth="1"/>
    <col min="12" max="12" width="21.421875" style="97" customWidth="1"/>
    <col min="13" max="14" width="8.8515625" style="97" customWidth="1"/>
    <col min="15" max="26" width="8.00390625" style="97" customWidth="1"/>
    <col min="27" max="16384" width="14.421875" style="97" customWidth="1"/>
  </cols>
  <sheetData>
    <row r="1" spans="1:26" ht="15">
      <c r="A1" s="98"/>
      <c r="B1" s="98"/>
      <c r="C1" s="98"/>
      <c r="D1" s="98"/>
      <c r="E1" s="98"/>
      <c r="F1" s="98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customHeight="1">
      <c r="A2" s="98"/>
      <c r="B2" s="100" t="s">
        <v>51</v>
      </c>
      <c r="C2" s="100"/>
      <c r="D2" s="100"/>
      <c r="E2" s="100"/>
      <c r="F2" s="100"/>
      <c r="G2" s="100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40.5" customHeight="1">
      <c r="A3" s="98"/>
      <c r="B3" s="100"/>
      <c r="C3" s="100"/>
      <c r="D3" s="100"/>
      <c r="E3" s="100"/>
      <c r="F3" s="100"/>
      <c r="G3" s="100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7" customHeight="1">
      <c r="A4" s="98"/>
      <c r="B4" s="101" t="s">
        <v>52</v>
      </c>
      <c r="C4" s="101"/>
      <c r="D4" s="101"/>
      <c r="E4" s="101"/>
      <c r="F4" s="101"/>
      <c r="G4" s="101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34.5" customHeight="1">
      <c r="A5" s="98"/>
      <c r="B5" s="101"/>
      <c r="C5" s="101"/>
      <c r="D5" s="101"/>
      <c r="E5" s="101"/>
      <c r="F5" s="101"/>
      <c r="G5" s="101"/>
      <c r="H5" s="99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8" customHeight="1">
      <c r="A6" s="98"/>
      <c r="B6" s="102"/>
      <c r="C6" s="102"/>
      <c r="D6" s="102"/>
      <c r="E6" s="102"/>
      <c r="F6" s="102"/>
      <c r="G6" s="102"/>
      <c r="H6" s="99"/>
      <c r="I6" s="99"/>
      <c r="J6" s="99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73.5" customHeight="1">
      <c r="A7" s="98"/>
      <c r="B7" s="103" t="s">
        <v>53</v>
      </c>
      <c r="C7" s="103"/>
      <c r="D7" s="103"/>
      <c r="E7" s="103"/>
      <c r="F7" s="103"/>
      <c r="G7" s="103"/>
      <c r="H7" s="99"/>
      <c r="I7" s="99"/>
      <c r="J7" s="99"/>
      <c r="K7" s="98"/>
      <c r="L7" s="98"/>
      <c r="M7" s="162" t="s">
        <v>54</v>
      </c>
      <c r="N7" s="98" t="s">
        <v>55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91.5" customHeight="1">
      <c r="A8" s="98"/>
      <c r="B8" s="220" t="s">
        <v>56</v>
      </c>
      <c r="C8" s="220"/>
      <c r="D8" s="220"/>
      <c r="E8" s="105" t="s">
        <v>57</v>
      </c>
      <c r="F8" s="105"/>
      <c r="G8" s="106"/>
      <c r="H8" s="99"/>
      <c r="I8" s="99"/>
      <c r="J8" s="99"/>
      <c r="K8" s="98"/>
      <c r="L8" s="98"/>
      <c r="M8" s="162" t="s">
        <v>58</v>
      </c>
      <c r="N8" s="98" t="s">
        <v>59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>
      <c r="A9" s="98"/>
      <c r="B9" s="98"/>
      <c r="C9" s="98"/>
      <c r="D9" s="98"/>
      <c r="E9" s="98"/>
      <c r="F9" s="98"/>
      <c r="G9" s="99"/>
      <c r="H9" s="99"/>
      <c r="I9" s="99"/>
      <c r="J9" s="99"/>
      <c r="K9" s="98"/>
      <c r="L9" s="98"/>
      <c r="M9" s="98"/>
      <c r="N9" s="98" t="s">
        <v>60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8.5" customHeight="1">
      <c r="A10" s="98"/>
      <c r="B10" s="98"/>
      <c r="C10" s="107"/>
      <c r="D10" s="107"/>
      <c r="E10" s="107"/>
      <c r="F10" s="98"/>
      <c r="G10" s="99"/>
      <c r="H10" s="99"/>
      <c r="I10" s="99"/>
      <c r="J10" s="99"/>
      <c r="K10" s="98"/>
      <c r="L10" s="98"/>
      <c r="M10" s="98"/>
      <c r="N10" s="98" t="s">
        <v>61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4" ht="90" customHeight="1">
      <c r="A11" s="108"/>
      <c r="B11" s="109" t="s">
        <v>62</v>
      </c>
      <c r="C11" s="109" t="s">
        <v>63</v>
      </c>
      <c r="D11" s="109" t="s">
        <v>64</v>
      </c>
      <c r="E11" s="109" t="s">
        <v>65</v>
      </c>
      <c r="F11" s="110" t="s">
        <v>66</v>
      </c>
      <c r="G11" s="109" t="s">
        <v>67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83.25" customHeight="1">
      <c r="A12" s="111">
        <v>1</v>
      </c>
      <c r="B12" s="112" t="s">
        <v>68</v>
      </c>
      <c r="C12" s="113">
        <v>2021</v>
      </c>
      <c r="D12" s="114" t="s">
        <v>69</v>
      </c>
      <c r="E12" s="114" t="s">
        <v>70</v>
      </c>
      <c r="F12" s="114" t="s">
        <v>34</v>
      </c>
      <c r="G12" s="117" t="s">
        <v>71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57" customHeight="1">
      <c r="A13" s="111">
        <v>2</v>
      </c>
      <c r="B13" s="112" t="s">
        <v>72</v>
      </c>
      <c r="C13" s="113">
        <v>2021</v>
      </c>
      <c r="D13" s="114" t="s">
        <v>69</v>
      </c>
      <c r="E13" s="114" t="s">
        <v>70</v>
      </c>
      <c r="F13" s="114" t="s">
        <v>34</v>
      </c>
      <c r="G13" s="21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74.25" customHeight="1">
      <c r="A14" s="111">
        <v>3</v>
      </c>
      <c r="B14" s="112" t="s">
        <v>73</v>
      </c>
      <c r="C14" s="113" t="s">
        <v>74</v>
      </c>
      <c r="D14" s="114" t="s">
        <v>69</v>
      </c>
      <c r="E14" s="114" t="s">
        <v>70</v>
      </c>
      <c r="F14" s="114" t="s">
        <v>34</v>
      </c>
      <c r="G14" s="210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72" customHeight="1">
      <c r="A15" s="111">
        <v>4</v>
      </c>
      <c r="B15" s="221"/>
      <c r="C15" s="113"/>
      <c r="D15" s="114"/>
      <c r="E15" s="114"/>
      <c r="F15" s="114"/>
      <c r="G15" s="117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ht="28.5" customHeight="1">
      <c r="A16" s="98"/>
      <c r="B16" s="98"/>
      <c r="C16" s="107"/>
      <c r="D16" s="119"/>
      <c r="E16" s="99"/>
      <c r="F16" s="99"/>
      <c r="G16" s="99"/>
      <c r="H16" s="99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ht="28.5" customHeight="1">
      <c r="A17" s="98"/>
      <c r="B17" s="120" t="s">
        <v>75</v>
      </c>
      <c r="C17" s="121"/>
      <c r="D17" s="122"/>
      <c r="E17" s="99"/>
      <c r="F17" s="99"/>
      <c r="G17" s="99"/>
      <c r="H17" s="9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28.5" customHeight="1">
      <c r="A18" s="98"/>
      <c r="B18" s="123" t="s">
        <v>76</v>
      </c>
      <c r="C18" s="124"/>
      <c r="D18" s="98"/>
      <c r="E18" s="99"/>
      <c r="F18" s="99"/>
      <c r="G18" s="99"/>
      <c r="H18" s="9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28.5" customHeight="1">
      <c r="A19" s="98"/>
      <c r="B19" s="125" t="s">
        <v>77</v>
      </c>
      <c r="C19" s="126"/>
      <c r="D19" s="119"/>
      <c r="E19" s="99"/>
      <c r="F19" s="99"/>
      <c r="G19" s="99"/>
      <c r="H19" s="99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28.5" customHeight="1">
      <c r="A20" s="98"/>
      <c r="B20" s="127"/>
      <c r="C20" s="107"/>
      <c r="D20" s="119"/>
      <c r="E20" s="99"/>
      <c r="F20" s="99"/>
      <c r="G20" s="99"/>
      <c r="H20" s="99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28.5" customHeight="1">
      <c r="A21" s="98"/>
      <c r="B21" s="127"/>
      <c r="C21" s="107"/>
      <c r="D21" s="119"/>
      <c r="E21" s="99"/>
      <c r="F21" s="99"/>
      <c r="G21" s="99"/>
      <c r="H21" s="99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28.5" customHeight="1">
      <c r="A22" s="98"/>
      <c r="B22" s="127"/>
      <c r="C22" s="107"/>
      <c r="D22" s="119"/>
      <c r="E22" s="99"/>
      <c r="F22" s="99"/>
      <c r="G22" s="99"/>
      <c r="H22" s="99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28.5" customHeight="1">
      <c r="A23" s="98"/>
      <c r="B23" s="127"/>
      <c r="C23" s="107"/>
      <c r="D23" s="119"/>
      <c r="E23" s="99"/>
      <c r="F23" s="99"/>
      <c r="G23" s="99"/>
      <c r="H23" s="99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28.5" customHeight="1">
      <c r="A24" s="98"/>
      <c r="B24" s="127"/>
      <c r="C24" s="107"/>
      <c r="D24" s="119"/>
      <c r="E24" s="99"/>
      <c r="F24" s="99"/>
      <c r="G24" s="99"/>
      <c r="H24" s="99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95" customFormat="1" ht="28.5" customHeight="1">
      <c r="A25" s="128"/>
      <c r="B25" s="129"/>
      <c r="C25" s="130"/>
      <c r="D25" s="131"/>
      <c r="E25" s="132"/>
      <c r="F25" s="132"/>
      <c r="G25" s="132"/>
      <c r="H25" s="13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ht="28.5" customHeight="1">
      <c r="A26" s="98"/>
      <c r="B26" s="127"/>
      <c r="C26" s="107"/>
      <c r="D26" s="119"/>
      <c r="E26" s="99"/>
      <c r="F26" s="99"/>
      <c r="G26" s="99"/>
      <c r="H26" s="99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6" ht="28.5" customHeight="1">
      <c r="A27" s="98"/>
      <c r="B27" s="98"/>
      <c r="C27" s="107"/>
      <c r="D27" s="107"/>
      <c r="E27" s="107"/>
      <c r="F27" s="98"/>
      <c r="G27" s="99"/>
      <c r="H27" s="99"/>
      <c r="I27" s="99"/>
      <c r="J27" s="9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8.5" customHeight="1">
      <c r="A28" s="98"/>
      <c r="B28" s="133" t="s">
        <v>78</v>
      </c>
      <c r="C28" s="133"/>
      <c r="D28" s="133"/>
      <c r="E28" s="107"/>
      <c r="F28" s="98"/>
      <c r="G28" s="99"/>
      <c r="H28" s="99"/>
      <c r="I28" s="99"/>
      <c r="J28" s="9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8.5" customHeight="1">
      <c r="A29" s="98"/>
      <c r="B29" s="133"/>
      <c r="C29" s="133"/>
      <c r="D29" s="133"/>
      <c r="E29" s="107"/>
      <c r="F29" s="98"/>
      <c r="G29" s="99"/>
      <c r="H29" s="99"/>
      <c r="I29" s="99"/>
      <c r="J29" s="9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8.5" customHeight="1">
      <c r="A30" s="98"/>
      <c r="B30" s="133"/>
      <c r="C30" s="133"/>
      <c r="D30" s="133"/>
      <c r="E30" s="107"/>
      <c r="F30" s="98"/>
      <c r="G30" s="99"/>
      <c r="H30" s="99"/>
      <c r="I30" s="99"/>
      <c r="J30" s="9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8.5" customHeight="1">
      <c r="A31" s="98"/>
      <c r="B31" s="134"/>
      <c r="C31" s="134"/>
      <c r="D31" s="134"/>
      <c r="E31" s="107"/>
      <c r="F31" s="98"/>
      <c r="G31" s="99"/>
      <c r="H31" s="99"/>
      <c r="I31" s="99"/>
      <c r="J31" s="9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8.5" customHeight="1">
      <c r="A32" s="98"/>
      <c r="B32" s="134"/>
      <c r="C32" s="134"/>
      <c r="D32" s="134"/>
      <c r="E32" s="107"/>
      <c r="F32" s="98"/>
      <c r="G32" s="99"/>
      <c r="H32" s="99"/>
      <c r="I32" s="99"/>
      <c r="J32" s="9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8.5" customHeight="1">
      <c r="A33" s="98"/>
      <c r="B33" s="134"/>
      <c r="C33" s="134"/>
      <c r="D33" s="134"/>
      <c r="E33" s="107"/>
      <c r="F33" s="98"/>
      <c r="G33" s="99"/>
      <c r="H33" s="99"/>
      <c r="I33" s="99"/>
      <c r="J33" s="9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33.75" customHeight="1">
      <c r="A34" s="98"/>
      <c r="B34" s="135"/>
      <c r="C34" s="136"/>
      <c r="D34" s="107"/>
      <c r="E34" s="107"/>
      <c r="F34" s="98"/>
      <c r="G34" s="99"/>
      <c r="H34" s="99"/>
      <c r="I34" s="99"/>
      <c r="J34" s="9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33.75" customHeight="1">
      <c r="A35" s="98"/>
      <c r="B35" s="137" t="s">
        <v>79</v>
      </c>
      <c r="C35" s="137"/>
      <c r="D35" s="137"/>
      <c r="E35" s="107"/>
      <c r="F35" s="98"/>
      <c r="G35" s="99"/>
      <c r="H35" s="99"/>
      <c r="I35" s="99"/>
      <c r="J35" s="9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96" customFormat="1" ht="33.75" customHeight="1">
      <c r="A36" s="98"/>
      <c r="B36" s="138"/>
      <c r="C36" s="138"/>
      <c r="D36" s="107"/>
      <c r="E36" s="107"/>
      <c r="F36" s="98"/>
      <c r="G36" s="99"/>
      <c r="H36" s="99"/>
      <c r="I36" s="99"/>
      <c r="J36" s="9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s="96" customFormat="1" ht="33.75" customHeight="1">
      <c r="A37" s="98"/>
      <c r="B37" s="139" t="s">
        <v>80</v>
      </c>
      <c r="C37" s="139"/>
      <c r="E37" s="107"/>
      <c r="F37" s="98"/>
      <c r="G37" s="99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33.75" customHeight="1">
      <c r="A38" s="98"/>
      <c r="B38" s="140" t="s">
        <v>81</v>
      </c>
      <c r="C38" s="136"/>
      <c r="D38" s="107"/>
      <c r="E38" s="107"/>
      <c r="F38" s="98"/>
      <c r="G38" s="99"/>
      <c r="H38" s="99"/>
      <c r="I38" s="99"/>
      <c r="J38" s="9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33.75" customHeight="1">
      <c r="A39" s="98"/>
      <c r="B39" s="140"/>
      <c r="C39" s="136"/>
      <c r="D39" s="107"/>
      <c r="E39" s="107"/>
      <c r="F39" s="98"/>
      <c r="G39" s="99"/>
      <c r="H39" s="99"/>
      <c r="I39" s="99"/>
      <c r="J39" s="9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33.75" customHeight="1">
      <c r="A40" s="98"/>
      <c r="B40" s="141" t="s">
        <v>82</v>
      </c>
      <c r="C40" s="107"/>
      <c r="D40" s="107"/>
      <c r="E40" s="107"/>
      <c r="F40" s="98"/>
      <c r="G40" s="99"/>
      <c r="H40" s="99"/>
      <c r="I40" s="99"/>
      <c r="J40" s="99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63.75" customHeight="1">
      <c r="A41" s="98"/>
      <c r="B41" s="142" t="s">
        <v>83</v>
      </c>
      <c r="C41" s="142" t="s">
        <v>84</v>
      </c>
      <c r="D41" s="143" t="s">
        <v>85</v>
      </c>
      <c r="E41" s="107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58.5" customHeight="1">
      <c r="A42" s="98"/>
      <c r="B42" s="144">
        <v>3</v>
      </c>
      <c r="C42" s="144">
        <v>0</v>
      </c>
      <c r="D42" s="145">
        <f>C42/B42</f>
        <v>0</v>
      </c>
      <c r="E42" s="107"/>
      <c r="F42" s="98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33.75" customHeight="1">
      <c r="A43" s="98"/>
      <c r="B43" s="135"/>
      <c r="C43" s="136"/>
      <c r="D43" s="107"/>
      <c r="E43" s="107"/>
      <c r="F43" s="98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33.75" customHeight="1">
      <c r="A44" s="98"/>
      <c r="B44" s="146" t="s">
        <v>86</v>
      </c>
      <c r="C44" s="136"/>
      <c r="D44" s="107"/>
      <c r="F44" s="98"/>
      <c r="G44" s="99"/>
      <c r="H44" s="99"/>
      <c r="I44" s="99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51.75" customHeight="1">
      <c r="A45" s="98"/>
      <c r="B45" s="147" t="s">
        <v>87</v>
      </c>
      <c r="C45" s="148" t="s">
        <v>88</v>
      </c>
      <c r="E45" s="149" t="s">
        <v>89</v>
      </c>
      <c r="F45" s="149"/>
      <c r="G45" s="149"/>
      <c r="H45" s="99"/>
      <c r="I45" s="99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47.25" customHeight="1">
      <c r="A46" s="98"/>
      <c r="B46" s="150" t="s">
        <v>90</v>
      </c>
      <c r="C46" s="151">
        <v>0</v>
      </c>
      <c r="D46" s="107"/>
      <c r="E46" s="152" t="s">
        <v>91</v>
      </c>
      <c r="F46" s="152"/>
      <c r="G46" s="152"/>
      <c r="H46" s="152"/>
      <c r="I46" s="152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33.75">
      <c r="A47" s="98"/>
      <c r="B47" s="150" t="s">
        <v>92</v>
      </c>
      <c r="C47" s="153">
        <v>0</v>
      </c>
      <c r="D47" s="98"/>
      <c r="E47" s="152"/>
      <c r="F47" s="152"/>
      <c r="G47" s="152"/>
      <c r="H47" s="152"/>
      <c r="I47" s="152"/>
      <c r="J47" s="99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39.75" customHeight="1">
      <c r="A48" s="98"/>
      <c r="B48" s="150" t="s">
        <v>93</v>
      </c>
      <c r="C48" s="151">
        <v>0</v>
      </c>
      <c r="D48" s="98"/>
      <c r="E48" s="152"/>
      <c r="F48" s="152"/>
      <c r="G48" s="152"/>
      <c r="H48" s="152"/>
      <c r="I48" s="152"/>
      <c r="J48" s="99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39" customHeight="1">
      <c r="A49" s="98"/>
      <c r="B49" s="150" t="s">
        <v>94</v>
      </c>
      <c r="C49" s="153">
        <v>0</v>
      </c>
      <c r="D49" s="154"/>
      <c r="E49" s="152"/>
      <c r="F49" s="152"/>
      <c r="G49" s="152"/>
      <c r="H49" s="152"/>
      <c r="I49" s="152"/>
      <c r="J49" s="9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39" customHeight="1">
      <c r="A50" s="98"/>
      <c r="B50" s="155" t="s">
        <v>95</v>
      </c>
      <c r="C50" s="156">
        <f>SUM(C46:C49)</f>
        <v>0</v>
      </c>
      <c r="E50" s="152"/>
      <c r="F50" s="152"/>
      <c r="G50" s="152"/>
      <c r="H50" s="152"/>
      <c r="I50" s="152"/>
      <c r="J50" s="99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70.5" customHeight="1">
      <c r="A51" s="157"/>
      <c r="B51" s="158"/>
      <c r="C51" s="98"/>
      <c r="D51" s="98"/>
      <c r="E51" s="152"/>
      <c r="F51" s="152"/>
      <c r="G51" s="152"/>
      <c r="H51" s="152"/>
      <c r="I51" s="152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25.5" customHeight="1">
      <c r="A52" s="157"/>
      <c r="B52" s="158"/>
      <c r="C52" s="98"/>
      <c r="D52" s="98"/>
      <c r="E52" s="159" t="s">
        <v>96</v>
      </c>
      <c r="F52" s="159"/>
      <c r="G52" s="159"/>
      <c r="H52" s="159"/>
      <c r="I52" s="159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26.25">
      <c r="A53" s="157"/>
      <c r="B53" s="158"/>
      <c r="C53" s="98"/>
      <c r="D53" s="98"/>
      <c r="E53" s="159"/>
      <c r="F53" s="159"/>
      <c r="G53" s="159"/>
      <c r="H53" s="159"/>
      <c r="I53" s="15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34.5" customHeight="1">
      <c r="A54" s="157"/>
      <c r="B54" s="158"/>
      <c r="C54" s="98"/>
      <c r="D54" s="98" t="s">
        <v>97</v>
      </c>
      <c r="E54" s="159"/>
      <c r="F54" s="159"/>
      <c r="G54" s="159"/>
      <c r="H54" s="159"/>
      <c r="I54" s="15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34.5" customHeight="1">
      <c r="A55" s="157"/>
      <c r="B55" s="158"/>
      <c r="C55" s="98"/>
      <c r="D55" s="98"/>
      <c r="E55" s="65"/>
      <c r="F55" s="65"/>
      <c r="G55" s="65"/>
      <c r="H55" s="65"/>
      <c r="I55" s="65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34.5" customHeight="1">
      <c r="A56" s="157"/>
      <c r="B56" s="158"/>
      <c r="C56" s="98"/>
      <c r="D56" s="98"/>
      <c r="E56" s="65"/>
      <c r="F56" s="65"/>
      <c r="G56" s="65"/>
      <c r="H56" s="65"/>
      <c r="I56" s="65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34.5" customHeight="1">
      <c r="A57" s="157"/>
      <c r="B57" s="158"/>
      <c r="C57" s="98"/>
      <c r="D57" s="98"/>
      <c r="E57" s="65"/>
      <c r="F57" s="65"/>
      <c r="G57" s="65"/>
      <c r="H57" s="65"/>
      <c r="I57" s="65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28.5">
      <c r="A58" s="157"/>
      <c r="B58" s="158"/>
      <c r="C58" s="98"/>
      <c r="D58" s="98"/>
      <c r="E58" s="65"/>
      <c r="F58" s="65"/>
      <c r="G58" s="65"/>
      <c r="H58" s="65"/>
      <c r="I58" s="65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42.75" customHeight="1">
      <c r="A59" s="157"/>
      <c r="B59" s="160" t="s">
        <v>98</v>
      </c>
      <c r="C59" s="160"/>
      <c r="E59" s="65"/>
      <c r="F59" s="65"/>
      <c r="G59" s="65"/>
      <c r="H59" s="65"/>
      <c r="I59" s="65"/>
      <c r="J59" s="99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28.5" customHeight="1">
      <c r="A60" s="157"/>
      <c r="B60" s="161" t="s">
        <v>99</v>
      </c>
      <c r="C60" s="161"/>
      <c r="D60" s="161"/>
      <c r="E60" s="161"/>
      <c r="F60" s="65"/>
      <c r="G60" s="65"/>
      <c r="H60" s="65"/>
      <c r="I60" s="65"/>
      <c r="J60" s="99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28.5">
      <c r="A61" s="157"/>
      <c r="B61" s="161"/>
      <c r="C61" s="161"/>
      <c r="D61" s="161"/>
      <c r="E61" s="161"/>
      <c r="F61" s="65"/>
      <c r="G61" s="65"/>
      <c r="H61" s="65"/>
      <c r="I61" s="65"/>
      <c r="J61" s="99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28.5">
      <c r="A62" s="157"/>
      <c r="B62" s="161"/>
      <c r="C62" s="161"/>
      <c r="D62" s="161"/>
      <c r="E62" s="161"/>
      <c r="F62" s="65"/>
      <c r="G62" s="65"/>
      <c r="H62" s="65"/>
      <c r="I62" s="65"/>
      <c r="J62" s="99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28.5">
      <c r="A63" s="157"/>
      <c r="B63" s="161"/>
      <c r="C63" s="161"/>
      <c r="D63" s="161"/>
      <c r="E63" s="161"/>
      <c r="F63" s="65"/>
      <c r="G63" s="65"/>
      <c r="H63" s="65"/>
      <c r="I63" s="65"/>
      <c r="J63" s="99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28.5">
      <c r="A64" s="157"/>
      <c r="B64" s="158"/>
      <c r="C64" s="98"/>
      <c r="D64" s="98"/>
      <c r="E64" s="65"/>
      <c r="F64" s="65"/>
      <c r="G64" s="65"/>
      <c r="H64" s="65"/>
      <c r="I64" s="65"/>
      <c r="J64" s="99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5" customHeight="1">
      <c r="A65" s="157"/>
      <c r="B65" s="163"/>
      <c r="C65" s="164"/>
      <c r="D65" s="164"/>
      <c r="E65" s="98"/>
      <c r="F65" s="98"/>
      <c r="G65" s="99"/>
      <c r="H65" s="99"/>
      <c r="I65" s="99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34.5" customHeight="1">
      <c r="A66" s="157"/>
      <c r="B66" s="146" t="s">
        <v>100</v>
      </c>
      <c r="C66" s="164"/>
      <c r="D66" s="164"/>
      <c r="E66" s="98"/>
      <c r="F66" s="98"/>
      <c r="G66" s="99"/>
      <c r="H66" s="99"/>
      <c r="I66" s="99"/>
      <c r="J66" s="99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s="96" customFormat="1" ht="53.25" customHeight="1">
      <c r="A67" s="157"/>
      <c r="B67" s="165" t="s">
        <v>101</v>
      </c>
      <c r="C67" s="166"/>
      <c r="D67" s="167"/>
      <c r="E67" s="168"/>
      <c r="F67" s="168"/>
      <c r="G67" s="168"/>
      <c r="H67" s="99"/>
      <c r="I67" s="99"/>
      <c r="J67" s="99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s="96" customFormat="1" ht="54.75" customHeight="1">
      <c r="A68" s="157"/>
      <c r="B68" s="165" t="s">
        <v>102</v>
      </c>
      <c r="C68" s="166"/>
      <c r="D68" s="169"/>
      <c r="E68" s="168"/>
      <c r="F68" s="168"/>
      <c r="G68" s="168"/>
      <c r="H68" s="99"/>
      <c r="I68" s="99"/>
      <c r="J68" s="99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96" customFormat="1" ht="54.75" customHeight="1">
      <c r="A69" s="157"/>
      <c r="B69" s="165" t="s">
        <v>103</v>
      </c>
      <c r="C69" s="166"/>
      <c r="D69" s="169"/>
      <c r="E69" s="168"/>
      <c r="F69" s="168"/>
      <c r="G69" s="168"/>
      <c r="H69" s="99"/>
      <c r="I69" s="99"/>
      <c r="J69" s="99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96" customFormat="1" ht="59.25" customHeight="1">
      <c r="A70" s="157"/>
      <c r="B70" s="165" t="s">
        <v>104</v>
      </c>
      <c r="C70" s="170"/>
      <c r="D70" s="98"/>
      <c r="E70" s="168"/>
      <c r="F70" s="168"/>
      <c r="G70" s="168"/>
      <c r="H70" s="99"/>
      <c r="I70" s="99"/>
      <c r="J70" s="99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96" customFormat="1" ht="59.25" customHeight="1">
      <c r="A71" s="157"/>
      <c r="B71" s="171"/>
      <c r="C71" s="172"/>
      <c r="D71" s="98"/>
      <c r="E71" s="168"/>
      <c r="F71" s="168"/>
      <c r="G71" s="168"/>
      <c r="H71" s="99"/>
      <c r="I71" s="99"/>
      <c r="J71" s="99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96" customFormat="1" ht="59.25" customHeight="1">
      <c r="A72" s="157"/>
      <c r="B72" s="146"/>
      <c r="D72" s="98"/>
      <c r="E72" s="168"/>
      <c r="F72" s="168"/>
      <c r="G72" s="168"/>
      <c r="H72" s="99"/>
      <c r="I72" s="99"/>
      <c r="J72" s="99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96" customFormat="1" ht="59.25" customHeight="1">
      <c r="A73" s="157"/>
      <c r="B73" s="173"/>
      <c r="C73" s="174"/>
      <c r="D73" s="98"/>
      <c r="E73" s="168"/>
      <c r="F73" s="168"/>
      <c r="G73" s="168"/>
      <c r="H73" s="99"/>
      <c r="I73" s="99"/>
      <c r="J73" s="99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96" customFormat="1" ht="59.25" customHeight="1">
      <c r="A74" s="157"/>
      <c r="B74" s="173"/>
      <c r="C74" s="174"/>
      <c r="D74" s="98"/>
      <c r="E74" s="168"/>
      <c r="F74" s="168"/>
      <c r="G74" s="168"/>
      <c r="H74" s="99"/>
      <c r="I74" s="99"/>
      <c r="J74" s="99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96" customFormat="1" ht="59.25" customHeight="1">
      <c r="A75" s="157"/>
      <c r="B75" s="175"/>
      <c r="C75" s="176"/>
      <c r="D75" s="98"/>
      <c r="E75" s="168"/>
      <c r="F75" s="168"/>
      <c r="G75" s="168"/>
      <c r="H75" s="99"/>
      <c r="I75" s="99"/>
      <c r="J75" s="99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96" customFormat="1" ht="59.25" customHeight="1">
      <c r="A76" s="157"/>
      <c r="B76" s="146"/>
      <c r="C76" s="172"/>
      <c r="D76" s="98"/>
      <c r="E76" s="168"/>
      <c r="F76" s="168"/>
      <c r="G76" s="168"/>
      <c r="H76" s="99"/>
      <c r="I76" s="99"/>
      <c r="J76" s="99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96" customFormat="1" ht="59.25" customHeight="1">
      <c r="A77" s="157"/>
      <c r="B77" s="177"/>
      <c r="C77" s="178"/>
      <c r="D77" s="98"/>
      <c r="E77" s="168"/>
      <c r="F77" s="168"/>
      <c r="G77" s="168"/>
      <c r="H77" s="99"/>
      <c r="I77" s="99"/>
      <c r="J77" s="99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s="96" customFormat="1" ht="59.25" customHeight="1">
      <c r="A78" s="157"/>
      <c r="B78" s="173"/>
      <c r="C78" s="170"/>
      <c r="D78" s="98"/>
      <c r="E78" s="168"/>
      <c r="F78" s="168"/>
      <c r="G78" s="168"/>
      <c r="H78" s="99"/>
      <c r="I78" s="99"/>
      <c r="J78" s="99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s="96" customFormat="1" ht="59.25" customHeight="1">
      <c r="A79" s="157"/>
      <c r="B79" s="173"/>
      <c r="C79" s="170"/>
      <c r="D79" s="98"/>
      <c r="E79" s="168"/>
      <c r="F79" s="168"/>
      <c r="G79" s="168"/>
      <c r="H79" s="99"/>
      <c r="I79" s="99"/>
      <c r="J79" s="99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s="96" customFormat="1" ht="59.25" customHeight="1">
      <c r="A80" s="157"/>
      <c r="B80" s="165"/>
      <c r="C80" s="170"/>
      <c r="D80" s="98"/>
      <c r="E80" s="168"/>
      <c r="F80" s="168"/>
      <c r="G80" s="168"/>
      <c r="H80" s="99"/>
      <c r="I80" s="99"/>
      <c r="J80" s="99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s="96" customFormat="1" ht="59.25" customHeight="1">
      <c r="A81" s="157"/>
      <c r="B81" s="165"/>
      <c r="C81" s="170"/>
      <c r="D81" s="98"/>
      <c r="E81" s="168"/>
      <c r="F81" s="168"/>
      <c r="G81" s="168"/>
      <c r="H81" s="99"/>
      <c r="I81" s="99"/>
      <c r="J81" s="99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s="96" customFormat="1" ht="59.25" customHeight="1">
      <c r="A82" s="157"/>
      <c r="B82" s="171"/>
      <c r="C82" s="172"/>
      <c r="D82" s="98"/>
      <c r="E82" s="168"/>
      <c r="F82" s="168"/>
      <c r="G82" s="168"/>
      <c r="H82" s="99"/>
      <c r="I82" s="99"/>
      <c r="J82" s="99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s="96" customFormat="1" ht="59.25" customHeight="1">
      <c r="A83" s="157"/>
      <c r="B83" s="171"/>
      <c r="C83" s="172"/>
      <c r="D83" s="98"/>
      <c r="E83" s="168"/>
      <c r="F83" s="168"/>
      <c r="G83" s="168"/>
      <c r="H83" s="99"/>
      <c r="I83" s="99"/>
      <c r="J83" s="9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s="96" customFormat="1" ht="59.25" customHeight="1">
      <c r="A84" s="157"/>
      <c r="B84" s="146"/>
      <c r="C84" s="172"/>
      <c r="D84" s="98"/>
      <c r="E84" s="168"/>
      <c r="F84" s="168"/>
      <c r="G84" s="168"/>
      <c r="H84" s="99"/>
      <c r="I84" s="99"/>
      <c r="J84" s="99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5" s="96" customFormat="1" ht="59.25" customHeight="1">
      <c r="A85" s="157"/>
      <c r="B85" s="179"/>
      <c r="C85" s="179"/>
      <c r="D85" s="168"/>
      <c r="E85" s="168"/>
      <c r="F85" s="168"/>
      <c r="G85" s="99"/>
      <c r="H85" s="99"/>
      <c r="I85" s="99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spans="1:25" s="96" customFormat="1" ht="59.25" customHeight="1">
      <c r="A86" s="157"/>
      <c r="B86" s="165"/>
      <c r="C86" s="180"/>
      <c r="D86" s="168"/>
      <c r="E86" s="168"/>
      <c r="F86" s="168"/>
      <c r="G86" s="99"/>
      <c r="H86" s="99"/>
      <c r="I86" s="99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1:25" s="96" customFormat="1" ht="59.25" customHeight="1">
      <c r="A87" s="157"/>
      <c r="B87" s="181"/>
      <c r="C87" s="180"/>
      <c r="D87" s="168"/>
      <c r="E87" s="168"/>
      <c r="F87" s="168"/>
      <c r="G87" s="99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spans="1:25" s="96" customFormat="1" ht="59.25" customHeight="1">
      <c r="A88" s="157"/>
      <c r="B88" s="181"/>
      <c r="C88" s="180"/>
      <c r="D88" s="168"/>
      <c r="E88" s="168"/>
      <c r="F88" s="168"/>
      <c r="G88" s="99"/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spans="1:25" s="96" customFormat="1" ht="59.25" customHeight="1">
      <c r="A89" s="157"/>
      <c r="B89" s="181"/>
      <c r="C89" s="180"/>
      <c r="D89" s="168"/>
      <c r="E89" s="168"/>
      <c r="F89" s="168"/>
      <c r="G89" s="99"/>
      <c r="H89" s="99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spans="1:26" s="96" customFormat="1" ht="40.5" customHeight="1">
      <c r="A90" s="157"/>
      <c r="B90" s="171"/>
      <c r="C90" s="172"/>
      <c r="D90" s="98"/>
      <c r="E90" s="168"/>
      <c r="F90" s="168"/>
      <c r="G90" s="168"/>
      <c r="H90" s="99"/>
      <c r="I90" s="99"/>
      <c r="J90" s="99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s="96" customFormat="1" ht="15.75" customHeight="1">
      <c r="A91" s="157"/>
      <c r="C91" s="98"/>
      <c r="D91" s="98"/>
      <c r="E91" s="98"/>
      <c r="F91" s="98"/>
      <c r="G91" s="99"/>
      <c r="H91" s="99"/>
      <c r="I91" s="99"/>
      <c r="J91" s="99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s="96" customFormat="1" ht="15.75" customHeight="1">
      <c r="A92" s="98"/>
      <c r="C92" s="98"/>
      <c r="D92" s="98"/>
      <c r="E92" s="98"/>
      <c r="F92" s="98"/>
      <c r="G92" s="99"/>
      <c r="H92" s="99"/>
      <c r="I92" s="99"/>
      <c r="J92" s="99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31.5" customHeight="1">
      <c r="A93" s="182"/>
      <c r="B93" s="146"/>
      <c r="C93" s="98"/>
      <c r="D93" s="98"/>
      <c r="E93" s="98"/>
      <c r="F93" s="98"/>
      <c r="G93" s="99"/>
      <c r="H93" s="99"/>
      <c r="I93" s="99"/>
      <c r="J93" s="99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66" customHeight="1">
      <c r="A94" s="182"/>
      <c r="B94" s="183"/>
      <c r="C94" s="180"/>
      <c r="D94" s="98"/>
      <c r="E94" s="98"/>
      <c r="F94" s="98"/>
      <c r="G94" s="99"/>
      <c r="H94" s="99"/>
      <c r="I94" s="99"/>
      <c r="J94" s="99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s="96" customFormat="1" ht="10.5" customHeight="1">
      <c r="A95" s="98"/>
      <c r="C95" s="98"/>
      <c r="D95" s="98"/>
      <c r="E95" s="98"/>
      <c r="F95" s="98"/>
      <c r="G95" s="99"/>
      <c r="H95" s="99"/>
      <c r="I95" s="99"/>
      <c r="J95" s="99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s="96" customFormat="1" ht="15.75" customHeight="1" hidden="1">
      <c r="A96" s="98"/>
      <c r="C96" s="98"/>
      <c r="D96" s="98"/>
      <c r="E96" s="98"/>
      <c r="F96" s="98"/>
      <c r="G96" s="99"/>
      <c r="H96" s="99"/>
      <c r="I96" s="99"/>
      <c r="J96" s="9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s="96" customFormat="1" ht="15.75" customHeight="1">
      <c r="A97" s="98"/>
      <c r="C97" s="98"/>
      <c r="D97" s="98"/>
      <c r="E97" s="98"/>
      <c r="F97" s="98"/>
      <c r="G97" s="99"/>
      <c r="H97" s="99"/>
      <c r="I97" s="99"/>
      <c r="J97" s="9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s="96" customFormat="1" ht="15.75" customHeight="1">
      <c r="A98" s="98"/>
      <c r="C98" s="98"/>
      <c r="D98" s="98"/>
      <c r="E98" s="98"/>
      <c r="F98" s="98"/>
      <c r="G98" s="99"/>
      <c r="H98" s="99"/>
      <c r="I98" s="99"/>
      <c r="J98" s="9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s="96" customFormat="1" ht="15.75" customHeight="1">
      <c r="A99" s="98"/>
      <c r="C99" s="98"/>
      <c r="D99" s="98"/>
      <c r="E99" s="98"/>
      <c r="F99" s="98"/>
      <c r="G99" s="99"/>
      <c r="H99" s="99"/>
      <c r="I99" s="99"/>
      <c r="J99" s="9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s="96" customFormat="1" ht="15.75" customHeight="1">
      <c r="A100" s="98"/>
      <c r="C100" s="98"/>
      <c r="D100" s="98"/>
      <c r="E100" s="98"/>
      <c r="F100" s="98"/>
      <c r="G100" s="99"/>
      <c r="H100" s="99"/>
      <c r="I100" s="99"/>
      <c r="J100" s="99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s="96" customFormat="1" ht="15.75" customHeight="1">
      <c r="A101" s="98"/>
      <c r="C101" s="98"/>
      <c r="D101" s="98"/>
      <c r="E101" s="98"/>
      <c r="F101" s="98"/>
      <c r="G101" s="99"/>
      <c r="H101" s="99"/>
      <c r="I101" s="99"/>
      <c r="J101" s="99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s="96" customFormat="1" ht="15.75" customHeight="1">
      <c r="A102" s="98"/>
      <c r="C102" s="98"/>
      <c r="D102" s="98"/>
      <c r="E102" s="98"/>
      <c r="F102" s="98"/>
      <c r="G102" s="99"/>
      <c r="H102" s="99"/>
      <c r="I102" s="99"/>
      <c r="J102" s="99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s="96" customFormat="1" ht="15.75" customHeight="1">
      <c r="A103" s="98"/>
      <c r="C103" s="98"/>
      <c r="D103" s="98"/>
      <c r="E103" s="98"/>
      <c r="F103" s="98"/>
      <c r="G103" s="99"/>
      <c r="H103" s="99"/>
      <c r="I103" s="99"/>
      <c r="J103" s="99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5" s="96" customFormat="1" ht="37.5" customHeight="1">
      <c r="A104" s="98"/>
      <c r="B104" s="184" t="s">
        <v>105</v>
      </c>
      <c r="C104" s="184"/>
      <c r="H104" s="99"/>
      <c r="I104" s="99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6" s="96" customFormat="1" ht="23.25" customHeight="1">
      <c r="A105" s="98"/>
      <c r="B105" s="185" t="s">
        <v>106</v>
      </c>
      <c r="C105" s="185"/>
      <c r="D105" s="185"/>
      <c r="E105" s="185"/>
      <c r="G105" s="99"/>
      <c r="H105" s="99"/>
      <c r="I105" s="99"/>
      <c r="J105" s="99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s="96" customFormat="1" ht="15.75" customHeight="1">
      <c r="A106" s="98"/>
      <c r="B106" s="185"/>
      <c r="C106" s="185"/>
      <c r="D106" s="185"/>
      <c r="E106" s="185"/>
      <c r="G106" s="99"/>
      <c r="H106" s="99"/>
      <c r="I106" s="99"/>
      <c r="J106" s="99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s="96" customFormat="1" ht="15.75" customHeight="1">
      <c r="A107" s="98"/>
      <c r="B107" s="185"/>
      <c r="C107" s="185"/>
      <c r="D107" s="185"/>
      <c r="E107" s="185"/>
      <c r="G107" s="99"/>
      <c r="H107" s="99"/>
      <c r="I107" s="99"/>
      <c r="J107" s="99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s="96" customFormat="1" ht="15.75" customHeight="1">
      <c r="A108" s="98"/>
      <c r="B108" s="186"/>
      <c r="C108" s="186"/>
      <c r="D108" s="186"/>
      <c r="E108" s="186"/>
      <c r="G108" s="99"/>
      <c r="H108" s="99"/>
      <c r="I108" s="99"/>
      <c r="J108" s="99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s="96" customFormat="1" ht="15.75" customHeight="1">
      <c r="A109" s="98"/>
      <c r="B109" s="186"/>
      <c r="C109" s="186"/>
      <c r="D109" s="186"/>
      <c r="E109" s="186"/>
      <c r="G109" s="99"/>
      <c r="H109" s="99"/>
      <c r="I109" s="99"/>
      <c r="J109" s="99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s="96" customFormat="1" ht="3.75" customHeight="1">
      <c r="A110" s="98"/>
      <c r="B110" s="186"/>
      <c r="C110" s="186"/>
      <c r="D110" s="186"/>
      <c r="E110" s="186"/>
      <c r="G110" s="99"/>
      <c r="H110" s="99"/>
      <c r="I110" s="99"/>
      <c r="J110" s="99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7" s="96" customFormat="1" ht="48" customHeight="1">
      <c r="A111" s="98"/>
      <c r="B111" s="187" t="s">
        <v>107</v>
      </c>
      <c r="C111" s="188" t="s">
        <v>108</v>
      </c>
      <c r="D111" s="189" t="s">
        <v>109</v>
      </c>
      <c r="E111" s="189" t="s">
        <v>110</v>
      </c>
      <c r="F111" s="190" t="s">
        <v>111</v>
      </c>
      <c r="G111" s="190"/>
      <c r="H111" s="99"/>
      <c r="I111" s="99"/>
      <c r="J111" s="99"/>
      <c r="K111" s="9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s="96" customFormat="1" ht="25.5" customHeight="1">
      <c r="A112" s="98"/>
      <c r="B112" s="191" t="s">
        <v>112</v>
      </c>
      <c r="C112" s="192" t="s">
        <v>113</v>
      </c>
      <c r="D112" s="193">
        <v>15351.2</v>
      </c>
      <c r="E112" s="193"/>
      <c r="F112" s="194"/>
      <c r="G112" s="194"/>
      <c r="H112" s="99"/>
      <c r="I112" s="99"/>
      <c r="J112" s="99"/>
      <c r="K112" s="99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s="96" customFormat="1" ht="28.5" customHeight="1">
      <c r="A113" s="98"/>
      <c r="B113" s="191" t="s">
        <v>114</v>
      </c>
      <c r="C113" s="192" t="s">
        <v>115</v>
      </c>
      <c r="D113" s="195">
        <v>12.55</v>
      </c>
      <c r="E113" s="195"/>
      <c r="F113" s="194"/>
      <c r="G113" s="194"/>
      <c r="H113" s="99"/>
      <c r="I113" s="99"/>
      <c r="J113" s="99"/>
      <c r="K113" s="99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s="96" customFormat="1" ht="26.25" customHeight="1">
      <c r="A114" s="98"/>
      <c r="B114" s="191" t="s">
        <v>116</v>
      </c>
      <c r="C114" s="192" t="s">
        <v>115</v>
      </c>
      <c r="D114" s="196">
        <v>11.3</v>
      </c>
      <c r="E114" s="196"/>
      <c r="F114" s="194"/>
      <c r="G114" s="194"/>
      <c r="H114" s="99"/>
      <c r="I114" s="99"/>
      <c r="J114" s="99"/>
      <c r="K114" s="99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s="96" customFormat="1" ht="25.5" customHeight="1">
      <c r="A115" s="98"/>
      <c r="B115" s="191" t="s">
        <v>117</v>
      </c>
      <c r="C115" s="192" t="s">
        <v>118</v>
      </c>
      <c r="D115" s="195">
        <v>1.11</v>
      </c>
      <c r="E115" s="195"/>
      <c r="F115" s="194"/>
      <c r="G115" s="194"/>
      <c r="H115" s="99"/>
      <c r="I115" s="99"/>
      <c r="J115" s="99"/>
      <c r="K115" s="99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s="96" customFormat="1" ht="28.5" customHeight="1">
      <c r="A116" s="98"/>
      <c r="B116" s="191" t="s">
        <v>119</v>
      </c>
      <c r="C116" s="192" t="s">
        <v>115</v>
      </c>
      <c r="D116" s="196">
        <v>0.79</v>
      </c>
      <c r="E116" s="196"/>
      <c r="F116" s="194"/>
      <c r="G116" s="194"/>
      <c r="H116" s="99"/>
      <c r="I116" s="99"/>
      <c r="J116" s="99"/>
      <c r="K116" s="99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s="96" customFormat="1" ht="30.75" customHeight="1">
      <c r="A117" s="98"/>
      <c r="B117" s="191" t="s">
        <v>120</v>
      </c>
      <c r="C117" s="192" t="s">
        <v>121</v>
      </c>
      <c r="D117" s="196">
        <v>0.09</v>
      </c>
      <c r="E117" s="196"/>
      <c r="F117" s="194"/>
      <c r="G117" s="194"/>
      <c r="H117" s="99"/>
      <c r="I117" s="99"/>
      <c r="J117" s="99"/>
      <c r="K117" s="99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96" customFormat="1" ht="28.5" customHeight="1">
      <c r="A118" s="98"/>
      <c r="B118" s="191" t="s">
        <v>122</v>
      </c>
      <c r="C118" s="192" t="s">
        <v>121</v>
      </c>
      <c r="D118" s="195">
        <v>3.5</v>
      </c>
      <c r="E118" s="195"/>
      <c r="F118" s="194"/>
      <c r="G118" s="194"/>
      <c r="H118" s="99"/>
      <c r="I118" s="99"/>
      <c r="J118" s="99"/>
      <c r="K118" s="99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</row>
    <row r="119" spans="1:27" s="96" customFormat="1" ht="32.25" customHeight="1">
      <c r="A119" s="98"/>
      <c r="B119" s="191" t="s">
        <v>123</v>
      </c>
      <c r="C119" s="192" t="s">
        <v>118</v>
      </c>
      <c r="D119" s="195">
        <v>4.59</v>
      </c>
      <c r="E119" s="195"/>
      <c r="F119" s="194"/>
      <c r="G119" s="194"/>
      <c r="H119" s="99"/>
      <c r="I119" s="99"/>
      <c r="J119" s="99"/>
      <c r="K119" s="99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7" s="96" customFormat="1" ht="30" customHeight="1">
      <c r="A120" s="98"/>
      <c r="B120" s="191" t="s">
        <v>124</v>
      </c>
      <c r="C120" s="192" t="s">
        <v>115</v>
      </c>
      <c r="D120" s="196">
        <v>52.44</v>
      </c>
      <c r="E120" s="196"/>
      <c r="F120" s="194"/>
      <c r="G120" s="194"/>
      <c r="H120" s="99"/>
      <c r="I120" s="99"/>
      <c r="J120" s="99"/>
      <c r="K120" s="99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</row>
    <row r="121" spans="1:26" s="96" customFormat="1" ht="15.75" customHeight="1">
      <c r="A121" s="98"/>
      <c r="C121" s="98"/>
      <c r="E121" s="98"/>
      <c r="F121" s="98"/>
      <c r="G121" s="99"/>
      <c r="H121" s="99"/>
      <c r="I121" s="99"/>
      <c r="J121" s="99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s="96" customFormat="1" ht="15.75" customHeight="1">
      <c r="A122" s="98"/>
      <c r="C122" s="98"/>
      <c r="D122" s="98"/>
      <c r="E122" s="98"/>
      <c r="F122" s="98"/>
      <c r="G122" s="99"/>
      <c r="H122" s="99"/>
      <c r="I122" s="99"/>
      <c r="J122" s="99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s="96" customFormat="1" ht="15.75" customHeight="1">
      <c r="A123" s="98"/>
      <c r="C123" s="98"/>
      <c r="D123" s="98"/>
      <c r="E123" s="98"/>
      <c r="F123" s="98"/>
      <c r="G123" s="99"/>
      <c r="H123" s="99"/>
      <c r="I123" s="99"/>
      <c r="J123" s="99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s="96" customFormat="1" ht="15.75" customHeight="1">
      <c r="A124" s="98"/>
      <c r="C124" s="98"/>
      <c r="D124" s="98"/>
      <c r="E124" s="98"/>
      <c r="F124" s="98"/>
      <c r="G124" s="99"/>
      <c r="H124" s="99"/>
      <c r="I124" s="99"/>
      <c r="J124" s="9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6" customFormat="1" ht="15.75" customHeight="1">
      <c r="A125" s="98"/>
      <c r="C125" s="98"/>
      <c r="D125" s="98"/>
      <c r="E125" s="98"/>
      <c r="F125" s="98"/>
      <c r="G125" s="99"/>
      <c r="H125" s="99"/>
      <c r="I125" s="99"/>
      <c r="J125" s="9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6" customFormat="1" ht="15.75" customHeight="1">
      <c r="A126" s="98"/>
      <c r="C126" s="98"/>
      <c r="D126" s="98"/>
      <c r="E126" s="98"/>
      <c r="F126" s="98"/>
      <c r="G126" s="99"/>
      <c r="H126" s="99"/>
      <c r="I126" s="99"/>
      <c r="J126" s="9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s="96" customFormat="1" ht="15.75" customHeight="1">
      <c r="A127" s="98"/>
      <c r="C127" s="98"/>
      <c r="D127" s="98"/>
      <c r="E127" s="98"/>
      <c r="F127" s="98"/>
      <c r="G127" s="99"/>
      <c r="H127" s="99"/>
      <c r="I127" s="99"/>
      <c r="J127" s="99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s="96" customFormat="1" ht="15.75" customHeight="1">
      <c r="A128" s="98"/>
      <c r="C128" s="98"/>
      <c r="D128" s="98"/>
      <c r="E128" s="98"/>
      <c r="F128" s="98"/>
      <c r="G128" s="99"/>
      <c r="H128" s="99"/>
      <c r="I128" s="99"/>
      <c r="J128" s="99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s="96" customFormat="1" ht="15.75" customHeight="1">
      <c r="A129" s="98"/>
      <c r="C129" s="98"/>
      <c r="D129" s="98"/>
      <c r="E129" s="98"/>
      <c r="F129" s="98"/>
      <c r="G129" s="99"/>
      <c r="H129" s="99"/>
      <c r="I129" s="99"/>
      <c r="J129" s="99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6" customFormat="1" ht="49.5" customHeight="1">
      <c r="A130" s="98"/>
      <c r="B130" s="197" t="s">
        <v>125</v>
      </c>
      <c r="C130" s="197"/>
      <c r="D130" s="197"/>
      <c r="E130" s="98"/>
      <c r="F130" s="98"/>
      <c r="G130" s="99"/>
      <c r="H130" s="99"/>
      <c r="I130" s="99"/>
      <c r="J130" s="99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s="96" customFormat="1" ht="15.75" customHeight="1">
      <c r="A131" s="98"/>
      <c r="C131" s="98"/>
      <c r="D131" s="98"/>
      <c r="E131" s="98"/>
      <c r="F131" s="98"/>
      <c r="G131" s="99"/>
      <c r="H131" s="99"/>
      <c r="I131" s="99"/>
      <c r="J131" s="99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s="96" customFormat="1" ht="15.75" customHeight="1">
      <c r="A132" s="98"/>
      <c r="C132" s="98"/>
      <c r="D132" s="98"/>
      <c r="E132" s="98"/>
      <c r="F132" s="98"/>
      <c r="G132" s="99"/>
      <c r="H132" s="99"/>
      <c r="I132" s="99"/>
      <c r="J132" s="99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s="96" customFormat="1" ht="15.75" customHeight="1">
      <c r="A133" s="98"/>
      <c r="B133" s="198" t="s">
        <v>126</v>
      </c>
      <c r="C133" s="198"/>
      <c r="D133" s="198"/>
      <c r="E133" s="198"/>
      <c r="F133" s="198"/>
      <c r="G133" s="99"/>
      <c r="H133" s="99"/>
      <c r="I133" s="99"/>
      <c r="J133" s="99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s="96" customFormat="1" ht="15.75" customHeight="1">
      <c r="A134" s="98"/>
      <c r="B134" s="198"/>
      <c r="C134" s="198"/>
      <c r="D134" s="198"/>
      <c r="E134" s="198"/>
      <c r="F134" s="198"/>
      <c r="G134" s="99"/>
      <c r="H134" s="99"/>
      <c r="I134" s="99"/>
      <c r="J134" s="9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s="96" customFormat="1" ht="15.75" customHeight="1">
      <c r="A135" s="98"/>
      <c r="B135" s="198"/>
      <c r="C135" s="198"/>
      <c r="D135" s="198"/>
      <c r="E135" s="198"/>
      <c r="F135" s="198"/>
      <c r="G135" s="99"/>
      <c r="H135" s="99"/>
      <c r="I135" s="99"/>
      <c r="J135" s="99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s="96" customFormat="1" ht="15.75" customHeight="1">
      <c r="A136" s="98"/>
      <c r="B136" s="198"/>
      <c r="C136" s="198"/>
      <c r="D136" s="198"/>
      <c r="E136" s="198"/>
      <c r="F136" s="198"/>
      <c r="G136" s="99"/>
      <c r="H136" s="99"/>
      <c r="I136" s="99"/>
      <c r="J136" s="99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6" customFormat="1" ht="21.75" customHeight="1">
      <c r="A137" s="98"/>
      <c r="B137" s="198"/>
      <c r="C137" s="198"/>
      <c r="D137" s="198"/>
      <c r="E137" s="198"/>
      <c r="F137" s="198"/>
      <c r="G137" s="99"/>
      <c r="H137" s="99"/>
      <c r="I137" s="99"/>
      <c r="J137" s="9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s="96" customFormat="1" ht="15.75" customHeight="1">
      <c r="A138" s="98"/>
      <c r="B138" s="201"/>
      <c r="C138" s="202"/>
      <c r="D138" s="202"/>
      <c r="E138" s="202"/>
      <c r="F138" s="203"/>
      <c r="G138" s="99"/>
      <c r="H138" s="99"/>
      <c r="I138" s="99"/>
      <c r="J138" s="99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s="96" customFormat="1" ht="15.75" customHeight="1">
      <c r="A139" s="98"/>
      <c r="B139" s="201"/>
      <c r="C139" s="202"/>
      <c r="D139" s="202"/>
      <c r="E139" s="202"/>
      <c r="F139" s="203"/>
      <c r="G139" s="99"/>
      <c r="H139" s="99"/>
      <c r="I139" s="99"/>
      <c r="J139" s="99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5.75" customHeight="1">
      <c r="A140" s="98"/>
      <c r="B140" s="201"/>
      <c r="C140" s="202"/>
      <c r="D140" s="202"/>
      <c r="E140" s="202"/>
      <c r="F140" s="203"/>
      <c r="G140" s="99"/>
      <c r="H140" s="99"/>
      <c r="I140" s="99"/>
      <c r="J140" s="99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201"/>
      <c r="C141" s="202"/>
      <c r="D141" s="202"/>
      <c r="E141" s="202"/>
      <c r="F141" s="203"/>
      <c r="G141" s="99"/>
      <c r="H141" s="99"/>
      <c r="I141" s="99"/>
      <c r="J141" s="9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201"/>
      <c r="C142" s="202"/>
      <c r="D142" s="202"/>
      <c r="E142" s="202"/>
      <c r="F142" s="203"/>
      <c r="G142" s="99"/>
      <c r="H142" s="99"/>
      <c r="I142" s="99"/>
      <c r="J142" s="99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211"/>
      <c r="C143" s="211"/>
      <c r="D143" s="211"/>
      <c r="E143" s="211"/>
      <c r="F143" s="211"/>
      <c r="G143" s="99"/>
      <c r="H143" s="99"/>
      <c r="I143" s="99"/>
      <c r="J143" s="9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5.75" customHeight="1">
      <c r="A144" s="98"/>
      <c r="B144" s="211"/>
      <c r="C144" s="211"/>
      <c r="D144" s="211"/>
      <c r="E144" s="211"/>
      <c r="F144" s="211"/>
      <c r="G144" s="99"/>
      <c r="H144" s="99"/>
      <c r="I144" s="99"/>
      <c r="J144" s="99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211"/>
      <c r="C145" s="211"/>
      <c r="D145" s="211"/>
      <c r="E145" s="211"/>
      <c r="F145" s="211"/>
      <c r="G145" s="99"/>
      <c r="H145" s="99"/>
      <c r="I145" s="99"/>
      <c r="J145" s="99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5.75" customHeight="1">
      <c r="A146" s="98"/>
      <c r="B146" s="211"/>
      <c r="C146" s="211"/>
      <c r="D146" s="211"/>
      <c r="E146" s="211"/>
      <c r="F146" s="211"/>
      <c r="G146" s="99"/>
      <c r="H146" s="99"/>
      <c r="I146" s="99"/>
      <c r="J146" s="99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>
      <c r="A147" s="98"/>
      <c r="B147" s="211"/>
      <c r="C147" s="211"/>
      <c r="D147" s="211"/>
      <c r="E147" s="211"/>
      <c r="F147" s="211"/>
      <c r="G147" s="99"/>
      <c r="H147" s="99"/>
      <c r="I147" s="99"/>
      <c r="J147" s="99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>
      <c r="A148" s="98"/>
      <c r="B148" s="211"/>
      <c r="C148" s="211"/>
      <c r="D148" s="211"/>
      <c r="E148" s="211"/>
      <c r="F148" s="211"/>
      <c r="G148" s="99"/>
      <c r="H148" s="99"/>
      <c r="I148" s="99"/>
      <c r="J148" s="99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>
      <c r="A149" s="98"/>
      <c r="B149" s="211"/>
      <c r="C149" s="211"/>
      <c r="D149" s="211"/>
      <c r="E149" s="211"/>
      <c r="F149" s="211"/>
      <c r="G149" s="99"/>
      <c r="H149" s="99"/>
      <c r="I149" s="99"/>
      <c r="J149" s="99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>
      <c r="A150" s="98"/>
      <c r="B150" s="211"/>
      <c r="C150" s="211"/>
      <c r="D150" s="211"/>
      <c r="E150" s="211"/>
      <c r="F150" s="211"/>
      <c r="G150" s="99"/>
      <c r="H150" s="99"/>
      <c r="I150" s="99"/>
      <c r="J150" s="99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>
      <c r="A151" s="98"/>
      <c r="B151" s="201"/>
      <c r="C151" s="202"/>
      <c r="D151" s="202"/>
      <c r="E151" s="202"/>
      <c r="F151" s="203"/>
      <c r="G151" s="99"/>
      <c r="H151" s="99"/>
      <c r="I151" s="99"/>
      <c r="J151" s="99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204"/>
      <c r="C152" s="205"/>
      <c r="D152" s="205"/>
      <c r="E152" s="205"/>
      <c r="F152" s="206"/>
      <c r="G152" s="99"/>
      <c r="H152" s="99"/>
      <c r="I152" s="99"/>
      <c r="J152" s="99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98"/>
      <c r="C153" s="98"/>
      <c r="D153" s="98"/>
      <c r="E153" s="98"/>
      <c r="F153" s="98"/>
      <c r="G153" s="99"/>
      <c r="H153" s="99"/>
      <c r="I153" s="99"/>
      <c r="J153" s="99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9"/>
      <c r="H154" s="99"/>
      <c r="I154" s="99"/>
      <c r="J154" s="99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5.75" customHeight="1">
      <c r="A155" s="98"/>
      <c r="B155" s="98"/>
      <c r="C155" s="98"/>
      <c r="D155" s="98"/>
      <c r="E155" s="98"/>
      <c r="F155" s="98"/>
      <c r="G155" s="99"/>
      <c r="H155" s="99"/>
      <c r="I155" s="99"/>
      <c r="J155" s="99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22.5" customHeight="1">
      <c r="A156" s="98"/>
      <c r="B156" s="98"/>
      <c r="C156" s="98"/>
      <c r="D156" s="98"/>
      <c r="E156" s="98"/>
      <c r="F156" s="98"/>
      <c r="G156" s="99"/>
      <c r="H156" s="99"/>
      <c r="I156" s="99"/>
      <c r="J156" s="99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21.75" customHeight="1">
      <c r="A157" s="98"/>
      <c r="B157" s="98"/>
      <c r="C157" s="98"/>
      <c r="D157" s="98"/>
      <c r="E157" s="98"/>
      <c r="F157" s="98"/>
      <c r="G157" s="99"/>
      <c r="H157" s="99"/>
      <c r="I157" s="99"/>
      <c r="J157" s="99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27.75" customHeight="1">
      <c r="A158" s="98"/>
      <c r="C158" s="98"/>
      <c r="D158" s="98"/>
      <c r="E158" s="98"/>
      <c r="F158" s="98"/>
      <c r="G158" s="99"/>
      <c r="H158" s="99"/>
      <c r="I158" s="99"/>
      <c r="J158" s="9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42.75" customHeight="1">
      <c r="A159" s="98"/>
      <c r="B159" s="207" t="s">
        <v>127</v>
      </c>
      <c r="C159" s="207"/>
      <c r="D159" s="98"/>
      <c r="E159" s="98"/>
      <c r="F159" s="98"/>
      <c r="G159" s="99"/>
      <c r="H159" s="99"/>
      <c r="I159" s="99"/>
      <c r="J159" s="99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5.75" customHeight="1">
      <c r="A160" s="98"/>
      <c r="B160" s="208" t="s">
        <v>128</v>
      </c>
      <c r="C160" s="208"/>
      <c r="D160" s="208"/>
      <c r="E160" s="208"/>
      <c r="F160" s="98"/>
      <c r="G160" s="99"/>
      <c r="H160" s="99"/>
      <c r="I160" s="99"/>
      <c r="J160" s="99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208"/>
      <c r="C161" s="208"/>
      <c r="D161" s="208"/>
      <c r="E161" s="208"/>
      <c r="F161" s="98"/>
      <c r="G161" s="99"/>
      <c r="H161" s="99"/>
      <c r="I161" s="99"/>
      <c r="J161" s="99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208"/>
      <c r="C162" s="208"/>
      <c r="D162" s="208"/>
      <c r="E162" s="208"/>
      <c r="F162" s="98"/>
      <c r="G162" s="99"/>
      <c r="H162" s="99"/>
      <c r="I162" s="99"/>
      <c r="J162" s="99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208"/>
      <c r="C163" s="208"/>
      <c r="D163" s="208"/>
      <c r="E163" s="208"/>
      <c r="F163" s="98"/>
      <c r="G163" s="99"/>
      <c r="H163" s="99"/>
      <c r="I163" s="99"/>
      <c r="J163" s="99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208"/>
      <c r="C164" s="208"/>
      <c r="D164" s="208"/>
      <c r="E164" s="208"/>
      <c r="F164" s="98"/>
      <c r="G164" s="99"/>
      <c r="H164" s="99"/>
      <c r="I164" s="99"/>
      <c r="J164" s="99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208"/>
      <c r="C165" s="208"/>
      <c r="D165" s="208"/>
      <c r="E165" s="208"/>
      <c r="F165" s="98"/>
      <c r="G165" s="99"/>
      <c r="H165" s="99"/>
      <c r="I165" s="99"/>
      <c r="J165" s="9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5.75" customHeight="1">
      <c r="A166" s="98"/>
      <c r="B166" s="208"/>
      <c r="C166" s="208"/>
      <c r="D166" s="208"/>
      <c r="E166" s="208"/>
      <c r="F166" s="98"/>
      <c r="G166" s="99"/>
      <c r="H166" s="99"/>
      <c r="I166" s="99"/>
      <c r="J166" s="99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31.5" customHeight="1">
      <c r="A167" s="98"/>
      <c r="B167" s="208"/>
      <c r="C167" s="208"/>
      <c r="D167" s="208"/>
      <c r="E167" s="208"/>
      <c r="F167" s="98"/>
      <c r="G167" s="99"/>
      <c r="H167" s="99"/>
      <c r="I167" s="99"/>
      <c r="J167" s="99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5.75" customHeight="1">
      <c r="A168" s="98"/>
      <c r="B168" s="208" t="s">
        <v>129</v>
      </c>
      <c r="C168" s="208"/>
      <c r="D168" s="208"/>
      <c r="E168" s="208"/>
      <c r="F168" s="98"/>
      <c r="G168" s="99"/>
      <c r="H168" s="99"/>
      <c r="I168" s="99"/>
      <c r="J168" s="99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" customHeight="1">
      <c r="A169" s="98"/>
      <c r="B169" s="208"/>
      <c r="C169" s="208"/>
      <c r="D169" s="208"/>
      <c r="E169" s="208"/>
      <c r="F169" s="98"/>
      <c r="G169" s="99"/>
      <c r="H169" s="99"/>
      <c r="I169" s="99"/>
      <c r="J169" s="99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5.75" customHeight="1" hidden="1">
      <c r="A170" s="98"/>
      <c r="B170" s="208"/>
      <c r="C170" s="208"/>
      <c r="D170" s="208"/>
      <c r="E170" s="208"/>
      <c r="F170" s="98"/>
      <c r="G170" s="99"/>
      <c r="H170" s="99"/>
      <c r="I170" s="99"/>
      <c r="J170" s="99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>
      <c r="A171" s="98"/>
      <c r="B171" s="208"/>
      <c r="C171" s="208"/>
      <c r="D171" s="208"/>
      <c r="E171" s="208"/>
      <c r="F171" s="98"/>
      <c r="G171" s="99"/>
      <c r="H171" s="99"/>
      <c r="I171" s="99"/>
      <c r="J171" s="99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208"/>
      <c r="C172" s="208"/>
      <c r="D172" s="208"/>
      <c r="E172" s="208"/>
      <c r="F172" s="98"/>
      <c r="G172" s="99"/>
      <c r="H172" s="99"/>
      <c r="I172" s="99"/>
      <c r="J172" s="9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208"/>
      <c r="C173" s="208"/>
      <c r="D173" s="208"/>
      <c r="E173" s="208"/>
      <c r="F173" s="98"/>
      <c r="G173" s="99"/>
      <c r="H173" s="99"/>
      <c r="I173" s="99"/>
      <c r="J173" s="99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208"/>
      <c r="C174" s="208"/>
      <c r="D174" s="208"/>
      <c r="E174" s="208"/>
      <c r="F174" s="98"/>
      <c r="G174" s="99"/>
      <c r="H174" s="99"/>
      <c r="I174" s="99"/>
      <c r="J174" s="99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208"/>
      <c r="C175" s="208"/>
      <c r="D175" s="208"/>
      <c r="E175" s="208"/>
      <c r="F175" s="98"/>
      <c r="G175" s="99"/>
      <c r="H175" s="99"/>
      <c r="I175" s="99"/>
      <c r="J175" s="99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98"/>
      <c r="C176" s="98"/>
      <c r="D176" s="98"/>
      <c r="E176" s="98"/>
      <c r="F176" s="98"/>
      <c r="G176" s="99"/>
      <c r="H176" s="99"/>
      <c r="I176" s="99"/>
      <c r="J176" s="99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9"/>
      <c r="H177" s="99"/>
      <c r="I177" s="99"/>
      <c r="J177" s="99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9"/>
      <c r="H178" s="99"/>
      <c r="I178" s="99"/>
      <c r="J178" s="99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9"/>
      <c r="H179" s="99"/>
      <c r="I179" s="99"/>
      <c r="J179" s="99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9"/>
      <c r="H180" s="99"/>
      <c r="I180" s="99"/>
      <c r="J180" s="99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9"/>
      <c r="H181" s="99"/>
      <c r="I181" s="99"/>
      <c r="J181" s="99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9"/>
      <c r="H182" s="99"/>
      <c r="I182" s="99"/>
      <c r="J182" s="99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9"/>
      <c r="H183" s="99"/>
      <c r="I183" s="99"/>
      <c r="J183" s="99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9"/>
      <c r="H184" s="99"/>
      <c r="I184" s="99"/>
      <c r="J184" s="99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9"/>
      <c r="H185" s="99"/>
      <c r="I185" s="99"/>
      <c r="J185" s="99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9"/>
      <c r="H186" s="99"/>
      <c r="I186" s="99"/>
      <c r="J186" s="99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9"/>
      <c r="H187" s="99"/>
      <c r="I187" s="99"/>
      <c r="J187" s="99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9"/>
      <c r="H188" s="99"/>
      <c r="I188" s="99"/>
      <c r="J188" s="99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9"/>
      <c r="H189" s="99"/>
      <c r="I189" s="99"/>
      <c r="J189" s="99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9"/>
      <c r="H190" s="99"/>
      <c r="I190" s="99"/>
      <c r="J190" s="99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9"/>
      <c r="H191" s="99"/>
      <c r="I191" s="99"/>
      <c r="J191" s="99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9"/>
      <c r="H192" s="99"/>
      <c r="I192" s="99"/>
      <c r="J192" s="99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9"/>
      <c r="H193" s="99"/>
      <c r="I193" s="99"/>
      <c r="J193" s="99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9"/>
      <c r="H194" s="99"/>
      <c r="I194" s="99"/>
      <c r="J194" s="99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9"/>
      <c r="H195" s="99"/>
      <c r="I195" s="99"/>
      <c r="J195" s="99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9"/>
      <c r="H196" s="99"/>
      <c r="I196" s="99"/>
      <c r="J196" s="9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9"/>
      <c r="H197" s="99"/>
      <c r="I197" s="99"/>
      <c r="J197" s="99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9"/>
      <c r="H198" s="99"/>
      <c r="I198" s="99"/>
      <c r="J198" s="99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9"/>
      <c r="H199" s="99"/>
      <c r="I199" s="99"/>
      <c r="J199" s="99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9"/>
      <c r="H200" s="99"/>
      <c r="I200" s="99"/>
      <c r="J200" s="99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9"/>
      <c r="H201" s="99"/>
      <c r="I201" s="99"/>
      <c r="J201" s="99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9"/>
      <c r="H202" s="99"/>
      <c r="I202" s="99"/>
      <c r="J202" s="99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9"/>
      <c r="H203" s="99"/>
      <c r="I203" s="99"/>
      <c r="J203" s="99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9"/>
      <c r="H204" s="99"/>
      <c r="I204" s="99"/>
      <c r="J204" s="99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9"/>
      <c r="H205" s="99"/>
      <c r="I205" s="99"/>
      <c r="J205" s="99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9"/>
      <c r="H206" s="99"/>
      <c r="I206" s="99"/>
      <c r="J206" s="99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9"/>
      <c r="H207" s="99"/>
      <c r="I207" s="99"/>
      <c r="J207" s="99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9"/>
      <c r="H208" s="99"/>
      <c r="I208" s="99"/>
      <c r="J208" s="9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9"/>
      <c r="H209" s="99"/>
      <c r="I209" s="99"/>
      <c r="J209" s="99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9"/>
      <c r="H210" s="99"/>
      <c r="I210" s="99"/>
      <c r="J210" s="99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9"/>
      <c r="H211" s="99"/>
      <c r="I211" s="99"/>
      <c r="J211" s="99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9"/>
      <c r="H212" s="99"/>
      <c r="I212" s="99"/>
      <c r="J212" s="99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9"/>
      <c r="H213" s="99"/>
      <c r="I213" s="99"/>
      <c r="J213" s="99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9"/>
      <c r="H214" s="99"/>
      <c r="I214" s="99"/>
      <c r="J214" s="99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9"/>
      <c r="H215" s="99"/>
      <c r="I215" s="99"/>
      <c r="J215" s="99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9"/>
      <c r="H216" s="99"/>
      <c r="I216" s="99"/>
      <c r="J216" s="99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9"/>
      <c r="H217" s="99"/>
      <c r="I217" s="99"/>
      <c r="J217" s="99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9"/>
      <c r="H218" s="99"/>
      <c r="I218" s="99"/>
      <c r="J218" s="99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9"/>
      <c r="H219" s="99"/>
      <c r="I219" s="99"/>
      <c r="J219" s="99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9"/>
      <c r="H220" s="99"/>
      <c r="I220" s="99"/>
      <c r="J220" s="99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9"/>
      <c r="H221" s="99"/>
      <c r="I221" s="99"/>
      <c r="J221" s="99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9"/>
      <c r="H222" s="99"/>
      <c r="I222" s="99"/>
      <c r="J222" s="99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9"/>
      <c r="H223" s="99"/>
      <c r="I223" s="99"/>
      <c r="J223" s="99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9"/>
      <c r="H224" s="99"/>
      <c r="I224" s="99"/>
      <c r="J224" s="99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9"/>
      <c r="H225" s="99"/>
      <c r="I225" s="99"/>
      <c r="J225" s="99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9"/>
      <c r="H226" s="99"/>
      <c r="I226" s="99"/>
      <c r="J226" s="99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9"/>
      <c r="H227" s="99"/>
      <c r="I227" s="99"/>
      <c r="J227" s="99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9"/>
      <c r="H228" s="99"/>
      <c r="I228" s="99"/>
      <c r="J228" s="99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9"/>
      <c r="H229" s="99"/>
      <c r="I229" s="99"/>
      <c r="J229" s="99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9"/>
      <c r="H230" s="99"/>
      <c r="I230" s="99"/>
      <c r="J230" s="99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9"/>
      <c r="H231" s="99"/>
      <c r="I231" s="99"/>
      <c r="J231" s="99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9"/>
      <c r="H232" s="99"/>
      <c r="I232" s="99"/>
      <c r="J232" s="99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9"/>
      <c r="H233" s="99"/>
      <c r="I233" s="99"/>
      <c r="J233" s="99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9"/>
      <c r="H234" s="99"/>
      <c r="I234" s="99"/>
      <c r="J234" s="99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9"/>
      <c r="H235" s="99"/>
      <c r="I235" s="99"/>
      <c r="J235" s="99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9"/>
      <c r="H236" s="99"/>
      <c r="I236" s="99"/>
      <c r="J236" s="99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9"/>
      <c r="H237" s="99"/>
      <c r="I237" s="99"/>
      <c r="J237" s="99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9"/>
      <c r="H238" s="99"/>
      <c r="I238" s="99"/>
      <c r="J238" s="99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9"/>
      <c r="H239" s="99"/>
      <c r="I239" s="99"/>
      <c r="J239" s="99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9"/>
      <c r="H240" s="99"/>
      <c r="I240" s="99"/>
      <c r="J240" s="99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9"/>
      <c r="H241" s="99"/>
      <c r="I241" s="99"/>
      <c r="J241" s="99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9"/>
      <c r="H242" s="99"/>
      <c r="I242" s="99"/>
      <c r="J242" s="99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9"/>
      <c r="H243" s="99"/>
      <c r="I243" s="99"/>
      <c r="J243" s="99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9"/>
      <c r="H244" s="99"/>
      <c r="I244" s="99"/>
      <c r="J244" s="99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9"/>
      <c r="H245" s="99"/>
      <c r="I245" s="99"/>
      <c r="J245" s="99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9"/>
      <c r="H246" s="99"/>
      <c r="I246" s="99"/>
      <c r="J246" s="99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9"/>
      <c r="H247" s="99"/>
      <c r="I247" s="99"/>
      <c r="J247" s="99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9"/>
      <c r="H248" s="99"/>
      <c r="I248" s="99"/>
      <c r="J248" s="99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9"/>
      <c r="H249" s="99"/>
      <c r="I249" s="99"/>
      <c r="J249" s="9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9"/>
      <c r="H250" s="99"/>
      <c r="I250" s="99"/>
      <c r="J250" s="9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9"/>
      <c r="H251" s="99"/>
      <c r="I251" s="99"/>
      <c r="J251" s="9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9"/>
      <c r="H252" s="99"/>
      <c r="I252" s="99"/>
      <c r="J252" s="9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9"/>
      <c r="H253" s="99"/>
      <c r="I253" s="99"/>
      <c r="J253" s="9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9"/>
      <c r="H254" s="99"/>
      <c r="I254" s="99"/>
      <c r="J254" s="9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9"/>
      <c r="H255" s="99"/>
      <c r="I255" s="99"/>
      <c r="J255" s="9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9"/>
      <c r="H256" s="99"/>
      <c r="I256" s="99"/>
      <c r="J256" s="9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9"/>
      <c r="H257" s="99"/>
      <c r="I257" s="99"/>
      <c r="J257" s="9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9"/>
      <c r="H258" s="99"/>
      <c r="I258" s="99"/>
      <c r="J258" s="9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9"/>
      <c r="H259" s="99"/>
      <c r="I259" s="99"/>
      <c r="J259" s="9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9"/>
      <c r="H260" s="99"/>
      <c r="I260" s="99"/>
      <c r="J260" s="9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9"/>
      <c r="H261" s="99"/>
      <c r="I261" s="99"/>
      <c r="J261" s="9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9"/>
      <c r="H262" s="99"/>
      <c r="I262" s="99"/>
      <c r="J262" s="99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9"/>
      <c r="H263" s="99"/>
      <c r="I263" s="99"/>
      <c r="J263" s="9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9"/>
      <c r="H264" s="99"/>
      <c r="I264" s="99"/>
      <c r="J264" s="99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9"/>
      <c r="H265" s="99"/>
      <c r="I265" s="99"/>
      <c r="J265" s="99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9"/>
      <c r="H266" s="99"/>
      <c r="I266" s="99"/>
      <c r="J266" s="9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9"/>
      <c r="H267" s="99"/>
      <c r="I267" s="99"/>
      <c r="J267" s="99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9"/>
      <c r="H268" s="99"/>
      <c r="I268" s="99"/>
      <c r="J268" s="99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9"/>
      <c r="H269" s="99"/>
      <c r="I269" s="99"/>
      <c r="J269" s="99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9"/>
      <c r="H270" s="99"/>
      <c r="I270" s="99"/>
      <c r="J270" s="99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9"/>
      <c r="H271" s="99"/>
      <c r="I271" s="99"/>
      <c r="J271" s="99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9"/>
      <c r="H272" s="99"/>
      <c r="I272" s="99"/>
      <c r="J272" s="99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9"/>
      <c r="H273" s="99"/>
      <c r="I273" s="99"/>
      <c r="J273" s="99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9"/>
      <c r="H274" s="99"/>
      <c r="I274" s="99"/>
      <c r="J274" s="99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9"/>
      <c r="H275" s="99"/>
      <c r="I275" s="99"/>
      <c r="J275" s="99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9"/>
      <c r="H276" s="99"/>
      <c r="I276" s="99"/>
      <c r="J276" s="99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9"/>
      <c r="H277" s="99"/>
      <c r="I277" s="99"/>
      <c r="J277" s="99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9"/>
      <c r="H278" s="99"/>
      <c r="I278" s="99"/>
      <c r="J278" s="99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9"/>
      <c r="H279" s="99"/>
      <c r="I279" s="99"/>
      <c r="J279" s="99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9"/>
      <c r="H280" s="99"/>
      <c r="I280" s="99"/>
      <c r="J280" s="99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9"/>
      <c r="H281" s="99"/>
      <c r="I281" s="99"/>
      <c r="J281" s="99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9"/>
      <c r="H282" s="99"/>
      <c r="I282" s="99"/>
      <c r="J282" s="99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9"/>
      <c r="H283" s="99"/>
      <c r="I283" s="99"/>
      <c r="J283" s="99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9"/>
      <c r="H284" s="99"/>
      <c r="I284" s="99"/>
      <c r="J284" s="99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9"/>
      <c r="H285" s="99"/>
      <c r="I285" s="99"/>
      <c r="J285" s="99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9"/>
      <c r="H286" s="99"/>
      <c r="I286" s="99"/>
      <c r="J286" s="99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9"/>
      <c r="H287" s="99"/>
      <c r="I287" s="99"/>
      <c r="J287" s="99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9"/>
      <c r="H288" s="99"/>
      <c r="I288" s="99"/>
      <c r="J288" s="99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9"/>
      <c r="H289" s="99"/>
      <c r="I289" s="99"/>
      <c r="J289" s="9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9"/>
      <c r="H290" s="99"/>
      <c r="I290" s="99"/>
      <c r="J290" s="99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9"/>
      <c r="H291" s="99"/>
      <c r="I291" s="99"/>
      <c r="J291" s="99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9"/>
      <c r="H292" s="99"/>
      <c r="I292" s="99"/>
      <c r="J292" s="99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9"/>
      <c r="H293" s="99"/>
      <c r="I293" s="99"/>
      <c r="J293" s="99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9"/>
      <c r="H294" s="99"/>
      <c r="I294" s="99"/>
      <c r="J294" s="99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9"/>
      <c r="H295" s="99"/>
      <c r="I295" s="99"/>
      <c r="J295" s="99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9"/>
      <c r="H296" s="99"/>
      <c r="I296" s="99"/>
      <c r="J296" s="9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9"/>
      <c r="H297" s="99"/>
      <c r="I297" s="99"/>
      <c r="J297" s="99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9"/>
      <c r="H298" s="99"/>
      <c r="I298" s="99"/>
      <c r="J298" s="99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9"/>
      <c r="H299" s="99"/>
      <c r="I299" s="99"/>
      <c r="J299" s="99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9"/>
      <c r="H300" s="99"/>
      <c r="I300" s="99"/>
      <c r="J300" s="99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9"/>
      <c r="H301" s="99"/>
      <c r="I301" s="99"/>
      <c r="J301" s="99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9"/>
      <c r="H302" s="99"/>
      <c r="I302" s="99"/>
      <c r="J302" s="99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9"/>
      <c r="H303" s="99"/>
      <c r="I303" s="99"/>
      <c r="J303" s="99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9"/>
      <c r="H304" s="99"/>
      <c r="I304" s="99"/>
      <c r="J304" s="99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9"/>
      <c r="H305" s="99"/>
      <c r="I305" s="99"/>
      <c r="J305" s="99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9"/>
      <c r="H306" s="99"/>
      <c r="I306" s="99"/>
      <c r="J306" s="99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9"/>
      <c r="H307" s="99"/>
      <c r="I307" s="99"/>
      <c r="J307" s="9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9"/>
      <c r="H308" s="99"/>
      <c r="I308" s="99"/>
      <c r="J308" s="99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9"/>
      <c r="H309" s="99"/>
      <c r="I309" s="99"/>
      <c r="J309" s="99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9"/>
      <c r="H310" s="99"/>
      <c r="I310" s="99"/>
      <c r="J310" s="99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9"/>
      <c r="H311" s="99"/>
      <c r="I311" s="99"/>
      <c r="J311" s="99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9"/>
      <c r="H312" s="99"/>
      <c r="I312" s="99"/>
      <c r="J312" s="9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9"/>
      <c r="H313" s="99"/>
      <c r="I313" s="99"/>
      <c r="J313" s="99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9"/>
      <c r="H314" s="99"/>
      <c r="I314" s="99"/>
      <c r="J314" s="99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9"/>
      <c r="H315" s="99"/>
      <c r="I315" s="99"/>
      <c r="J315" s="99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9"/>
      <c r="H316" s="99"/>
      <c r="I316" s="99"/>
      <c r="J316" s="9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9"/>
      <c r="H317" s="99"/>
      <c r="I317" s="99"/>
      <c r="J317" s="99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9"/>
      <c r="H318" s="99"/>
      <c r="I318" s="99"/>
      <c r="J318" s="99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9"/>
      <c r="H319" s="99"/>
      <c r="I319" s="99"/>
      <c r="J319" s="99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9"/>
      <c r="H320" s="99"/>
      <c r="I320" s="99"/>
      <c r="J320" s="99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9"/>
      <c r="H321" s="99"/>
      <c r="I321" s="99"/>
      <c r="J321" s="99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9"/>
      <c r="H322" s="99"/>
      <c r="I322" s="99"/>
      <c r="J322" s="99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9"/>
      <c r="H323" s="99"/>
      <c r="I323" s="99"/>
      <c r="J323" s="99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9"/>
      <c r="H324" s="99"/>
      <c r="I324" s="99"/>
      <c r="J324" s="9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9"/>
      <c r="H325" s="99"/>
      <c r="I325" s="99"/>
      <c r="J325" s="99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9"/>
      <c r="H326" s="99"/>
      <c r="I326" s="99"/>
      <c r="J326" s="99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9"/>
      <c r="H327" s="99"/>
      <c r="I327" s="99"/>
      <c r="J327" s="9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9"/>
      <c r="H328" s="99"/>
      <c r="I328" s="99"/>
      <c r="J328" s="99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9"/>
      <c r="H329" s="99"/>
      <c r="I329" s="99"/>
      <c r="J329" s="99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9"/>
      <c r="H330" s="99"/>
      <c r="I330" s="99"/>
      <c r="J330" s="99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9"/>
      <c r="H331" s="99"/>
      <c r="I331" s="99"/>
      <c r="J331" s="99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9"/>
      <c r="H332" s="99"/>
      <c r="I332" s="99"/>
      <c r="J332" s="99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9"/>
      <c r="H333" s="99"/>
      <c r="I333" s="99"/>
      <c r="J333" s="99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9"/>
      <c r="H334" s="99"/>
      <c r="I334" s="99"/>
      <c r="J334" s="99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9"/>
      <c r="H335" s="99"/>
      <c r="I335" s="99"/>
      <c r="J335" s="99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9"/>
      <c r="H336" s="99"/>
      <c r="I336" s="99"/>
      <c r="J336" s="9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9"/>
      <c r="H337" s="99"/>
      <c r="I337" s="99"/>
      <c r="J337" s="99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9"/>
      <c r="H338" s="99"/>
      <c r="I338" s="99"/>
      <c r="J338" s="99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9"/>
      <c r="H339" s="99"/>
      <c r="I339" s="99"/>
      <c r="J339" s="99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9"/>
      <c r="H340" s="99"/>
      <c r="I340" s="99"/>
      <c r="J340" s="99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9"/>
      <c r="H341" s="99"/>
      <c r="I341" s="99"/>
      <c r="J341" s="99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9"/>
      <c r="H342" s="99"/>
      <c r="I342" s="99"/>
      <c r="J342" s="99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9"/>
      <c r="H343" s="99"/>
      <c r="I343" s="99"/>
      <c r="J343" s="99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9"/>
      <c r="H344" s="99"/>
      <c r="I344" s="99"/>
      <c r="J344" s="9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9"/>
      <c r="H345" s="99"/>
      <c r="I345" s="99"/>
      <c r="J345" s="99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9"/>
      <c r="H346" s="99"/>
      <c r="I346" s="99"/>
      <c r="J346" s="9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9"/>
      <c r="H347" s="99"/>
      <c r="I347" s="99"/>
      <c r="J347" s="99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9"/>
      <c r="H348" s="99"/>
      <c r="I348" s="99"/>
      <c r="J348" s="99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9"/>
      <c r="H349" s="99"/>
      <c r="I349" s="99"/>
      <c r="J349" s="99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9"/>
      <c r="H350" s="99"/>
      <c r="I350" s="99"/>
      <c r="J350" s="99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9"/>
      <c r="H351" s="99"/>
      <c r="I351" s="99"/>
      <c r="J351" s="99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9"/>
      <c r="H352" s="99"/>
      <c r="I352" s="99"/>
      <c r="J352" s="9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9"/>
      <c r="H353" s="99"/>
      <c r="I353" s="99"/>
      <c r="J353" s="99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9"/>
      <c r="H354" s="99"/>
      <c r="I354" s="99"/>
      <c r="J354" s="99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9"/>
      <c r="H355" s="99"/>
      <c r="I355" s="99"/>
      <c r="J355" s="99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9"/>
      <c r="H356" s="99"/>
      <c r="I356" s="99"/>
      <c r="J356" s="99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9"/>
      <c r="H357" s="99"/>
      <c r="I357" s="99"/>
      <c r="J357" s="99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9"/>
      <c r="H358" s="99"/>
      <c r="I358" s="99"/>
      <c r="J358" s="99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9"/>
      <c r="H359" s="99"/>
      <c r="I359" s="99"/>
      <c r="J359" s="99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9"/>
      <c r="H360" s="99"/>
      <c r="I360" s="99"/>
      <c r="J360" s="99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9"/>
      <c r="H361" s="99"/>
      <c r="I361" s="99"/>
      <c r="J361" s="99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9"/>
      <c r="H362" s="99"/>
      <c r="I362" s="99"/>
      <c r="J362" s="99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9"/>
      <c r="H363" s="99"/>
      <c r="I363" s="99"/>
      <c r="J363" s="99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9"/>
      <c r="H364" s="99"/>
      <c r="I364" s="99"/>
      <c r="J364" s="99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9"/>
      <c r="H365" s="99"/>
      <c r="I365" s="99"/>
      <c r="J365" s="99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9"/>
      <c r="H366" s="99"/>
      <c r="I366" s="99"/>
      <c r="J366" s="9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9"/>
      <c r="H367" s="99"/>
      <c r="I367" s="99"/>
      <c r="J367" s="99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9"/>
      <c r="H368" s="99"/>
      <c r="I368" s="99"/>
      <c r="J368" s="99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9"/>
      <c r="H369" s="99"/>
      <c r="I369" s="99"/>
      <c r="J369" s="99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9"/>
      <c r="H370" s="99"/>
      <c r="I370" s="99"/>
      <c r="J370" s="99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9"/>
      <c r="H371" s="99"/>
      <c r="I371" s="99"/>
      <c r="J371" s="99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9"/>
      <c r="H372" s="99"/>
      <c r="I372" s="99"/>
      <c r="J372" s="99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9"/>
      <c r="H373" s="99"/>
      <c r="I373" s="99"/>
      <c r="J373" s="99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9"/>
      <c r="H374" s="99"/>
      <c r="I374" s="99"/>
      <c r="J374" s="99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9"/>
      <c r="H375" s="99"/>
      <c r="I375" s="99"/>
      <c r="J375" s="99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9"/>
      <c r="H376" s="99"/>
      <c r="I376" s="99"/>
      <c r="J376" s="99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9"/>
      <c r="H377" s="99"/>
      <c r="I377" s="99"/>
      <c r="J377" s="99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9"/>
      <c r="H378" s="99"/>
      <c r="I378" s="99"/>
      <c r="J378" s="99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9"/>
      <c r="H379" s="99"/>
      <c r="I379" s="99"/>
      <c r="J379" s="99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9"/>
      <c r="H380" s="99"/>
      <c r="I380" s="99"/>
      <c r="J380" s="99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9"/>
      <c r="H381" s="99"/>
      <c r="I381" s="99"/>
      <c r="J381" s="99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9"/>
      <c r="H382" s="99"/>
      <c r="I382" s="99"/>
      <c r="J382" s="99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9"/>
      <c r="H383" s="99"/>
      <c r="I383" s="99"/>
      <c r="J383" s="99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9"/>
      <c r="H384" s="99"/>
      <c r="I384" s="99"/>
      <c r="J384" s="99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9"/>
      <c r="H385" s="99"/>
      <c r="I385" s="99"/>
      <c r="J385" s="99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9"/>
      <c r="H386" s="99"/>
      <c r="I386" s="99"/>
      <c r="J386" s="99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9"/>
      <c r="H387" s="99"/>
      <c r="I387" s="99"/>
      <c r="J387" s="99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9"/>
      <c r="H388" s="99"/>
      <c r="I388" s="99"/>
      <c r="J388" s="99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9"/>
      <c r="H389" s="99"/>
      <c r="I389" s="99"/>
      <c r="J389" s="99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9"/>
      <c r="H390" s="99"/>
      <c r="I390" s="99"/>
      <c r="J390" s="99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9"/>
      <c r="H391" s="99"/>
      <c r="I391" s="99"/>
      <c r="J391" s="99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9"/>
      <c r="H392" s="99"/>
      <c r="I392" s="99"/>
      <c r="J392" s="99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9"/>
      <c r="H393" s="99"/>
      <c r="I393" s="99"/>
      <c r="J393" s="99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9"/>
      <c r="H394" s="99"/>
      <c r="I394" s="99"/>
      <c r="J394" s="99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9"/>
      <c r="H395" s="99"/>
      <c r="I395" s="99"/>
      <c r="J395" s="99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9"/>
      <c r="H396" s="99"/>
      <c r="I396" s="99"/>
      <c r="J396" s="99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9"/>
      <c r="H397" s="99"/>
      <c r="I397" s="99"/>
      <c r="J397" s="99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9"/>
      <c r="H398" s="99"/>
      <c r="I398" s="99"/>
      <c r="J398" s="99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9"/>
      <c r="H399" s="99"/>
      <c r="I399" s="99"/>
      <c r="J399" s="99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9"/>
      <c r="H400" s="99"/>
      <c r="I400" s="99"/>
      <c r="J400" s="99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9"/>
      <c r="H401" s="99"/>
      <c r="I401" s="99"/>
      <c r="J401" s="99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9"/>
      <c r="H402" s="99"/>
      <c r="I402" s="99"/>
      <c r="J402" s="99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9"/>
      <c r="H403" s="99"/>
      <c r="I403" s="99"/>
      <c r="J403" s="99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9"/>
      <c r="H404" s="99"/>
      <c r="I404" s="99"/>
      <c r="J404" s="99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9"/>
      <c r="H405" s="99"/>
      <c r="I405" s="99"/>
      <c r="J405" s="99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9"/>
      <c r="H406" s="99"/>
      <c r="I406" s="99"/>
      <c r="J406" s="99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9"/>
      <c r="H407" s="99"/>
      <c r="I407" s="99"/>
      <c r="J407" s="99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9"/>
      <c r="H408" s="99"/>
      <c r="I408" s="99"/>
      <c r="J408" s="99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9"/>
      <c r="H409" s="99"/>
      <c r="I409" s="99"/>
      <c r="J409" s="99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9"/>
      <c r="H410" s="99"/>
      <c r="I410" s="99"/>
      <c r="J410" s="99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9"/>
      <c r="H411" s="99"/>
      <c r="I411" s="99"/>
      <c r="J411" s="99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9"/>
      <c r="H412" s="99"/>
      <c r="I412" s="99"/>
      <c r="J412" s="99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9"/>
      <c r="H413" s="99"/>
      <c r="I413" s="99"/>
      <c r="J413" s="99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9"/>
      <c r="H414" s="99"/>
      <c r="I414" s="99"/>
      <c r="J414" s="99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9"/>
      <c r="H415" s="99"/>
      <c r="I415" s="99"/>
      <c r="J415" s="99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9"/>
      <c r="H416" s="99"/>
      <c r="I416" s="99"/>
      <c r="J416" s="99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9"/>
      <c r="H417" s="99"/>
      <c r="I417" s="99"/>
      <c r="J417" s="99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9"/>
      <c r="H418" s="99"/>
      <c r="I418" s="99"/>
      <c r="J418" s="99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9"/>
      <c r="H419" s="99"/>
      <c r="I419" s="99"/>
      <c r="J419" s="99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9"/>
      <c r="H420" s="99"/>
      <c r="I420" s="99"/>
      <c r="J420" s="99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9"/>
      <c r="H421" s="99"/>
      <c r="I421" s="99"/>
      <c r="J421" s="99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9"/>
      <c r="H422" s="99"/>
      <c r="I422" s="99"/>
      <c r="J422" s="99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9"/>
      <c r="H423" s="99"/>
      <c r="I423" s="99"/>
      <c r="J423" s="99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9"/>
      <c r="H424" s="99"/>
      <c r="I424" s="99"/>
      <c r="J424" s="99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9"/>
      <c r="H425" s="99"/>
      <c r="I425" s="99"/>
      <c r="J425" s="99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9"/>
      <c r="H426" s="99"/>
      <c r="I426" s="99"/>
      <c r="J426" s="99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9"/>
      <c r="H427" s="99"/>
      <c r="I427" s="99"/>
      <c r="J427" s="99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9"/>
      <c r="H428" s="99"/>
      <c r="I428" s="99"/>
      <c r="J428" s="99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9"/>
      <c r="H429" s="99"/>
      <c r="I429" s="99"/>
      <c r="J429" s="99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9"/>
      <c r="H430" s="99"/>
      <c r="I430" s="99"/>
      <c r="J430" s="99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9"/>
      <c r="H431" s="99"/>
      <c r="I431" s="99"/>
      <c r="J431" s="99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9"/>
      <c r="H432" s="99"/>
      <c r="I432" s="99"/>
      <c r="J432" s="99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9"/>
      <c r="H433" s="99"/>
      <c r="I433" s="99"/>
      <c r="J433" s="99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9"/>
      <c r="H434" s="99"/>
      <c r="I434" s="99"/>
      <c r="J434" s="99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9"/>
      <c r="H435" s="99"/>
      <c r="I435" s="99"/>
      <c r="J435" s="99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9"/>
      <c r="H436" s="99"/>
      <c r="I436" s="99"/>
      <c r="J436" s="99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9"/>
      <c r="H437" s="99"/>
      <c r="I437" s="99"/>
      <c r="J437" s="99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9"/>
      <c r="H438" s="99"/>
      <c r="I438" s="99"/>
      <c r="J438" s="99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9"/>
      <c r="H439" s="99"/>
      <c r="I439" s="99"/>
      <c r="J439" s="99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9"/>
      <c r="H440" s="99"/>
      <c r="I440" s="99"/>
      <c r="J440" s="99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9"/>
      <c r="H441" s="99"/>
      <c r="I441" s="99"/>
      <c r="J441" s="99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9"/>
      <c r="H442" s="99"/>
      <c r="I442" s="99"/>
      <c r="J442" s="99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9"/>
      <c r="H443" s="99"/>
      <c r="I443" s="99"/>
      <c r="J443" s="99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9"/>
      <c r="H444" s="99"/>
      <c r="I444" s="99"/>
      <c r="J444" s="99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9"/>
      <c r="H445" s="99"/>
      <c r="I445" s="99"/>
      <c r="J445" s="99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9"/>
      <c r="H446" s="99"/>
      <c r="I446" s="99"/>
      <c r="J446" s="99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9"/>
      <c r="H447" s="99"/>
      <c r="I447" s="99"/>
      <c r="J447" s="99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9"/>
      <c r="H448" s="99"/>
      <c r="I448" s="99"/>
      <c r="J448" s="99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9"/>
      <c r="H449" s="99"/>
      <c r="I449" s="99"/>
      <c r="J449" s="99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9"/>
      <c r="H450" s="99"/>
      <c r="I450" s="99"/>
      <c r="J450" s="99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9"/>
      <c r="H451" s="99"/>
      <c r="I451" s="99"/>
      <c r="J451" s="99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9"/>
      <c r="H452" s="99"/>
      <c r="I452" s="99"/>
      <c r="J452" s="99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9"/>
      <c r="H453" s="99"/>
      <c r="I453" s="99"/>
      <c r="J453" s="99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9"/>
      <c r="H454" s="99"/>
      <c r="I454" s="99"/>
      <c r="J454" s="99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9"/>
      <c r="H455" s="99"/>
      <c r="I455" s="99"/>
      <c r="J455" s="99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9"/>
      <c r="H456" s="99"/>
      <c r="I456" s="99"/>
      <c r="J456" s="99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9"/>
      <c r="H457" s="99"/>
      <c r="I457" s="99"/>
      <c r="J457" s="99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9"/>
      <c r="H458" s="99"/>
      <c r="I458" s="99"/>
      <c r="J458" s="99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9"/>
      <c r="H459" s="99"/>
      <c r="I459" s="99"/>
      <c r="J459" s="99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9"/>
      <c r="H460" s="99"/>
      <c r="I460" s="99"/>
      <c r="J460" s="99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9"/>
      <c r="H461" s="99"/>
      <c r="I461" s="99"/>
      <c r="J461" s="99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9"/>
      <c r="H462" s="99"/>
      <c r="I462" s="99"/>
      <c r="J462" s="99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9"/>
      <c r="H463" s="99"/>
      <c r="I463" s="99"/>
      <c r="J463" s="99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9"/>
      <c r="H464" s="99"/>
      <c r="I464" s="99"/>
      <c r="J464" s="99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9"/>
      <c r="H465" s="99"/>
      <c r="I465" s="99"/>
      <c r="J465" s="99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9"/>
      <c r="H466" s="99"/>
      <c r="I466" s="99"/>
      <c r="J466" s="99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9"/>
      <c r="H467" s="99"/>
      <c r="I467" s="99"/>
      <c r="J467" s="99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9"/>
      <c r="H468" s="99"/>
      <c r="I468" s="99"/>
      <c r="J468" s="99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9"/>
      <c r="H469" s="99"/>
      <c r="I469" s="99"/>
      <c r="J469" s="99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9"/>
      <c r="H470" s="99"/>
      <c r="I470" s="99"/>
      <c r="J470" s="99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9"/>
      <c r="H471" s="99"/>
      <c r="I471" s="99"/>
      <c r="J471" s="99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9"/>
      <c r="H472" s="99"/>
      <c r="I472" s="99"/>
      <c r="J472" s="99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9"/>
      <c r="H473" s="99"/>
      <c r="I473" s="99"/>
      <c r="J473" s="99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9"/>
      <c r="H474" s="99"/>
      <c r="I474" s="99"/>
      <c r="J474" s="99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9"/>
      <c r="H475" s="99"/>
      <c r="I475" s="99"/>
      <c r="J475" s="99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9"/>
      <c r="H476" s="99"/>
      <c r="I476" s="99"/>
      <c r="J476" s="99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9"/>
      <c r="H477" s="99"/>
      <c r="I477" s="99"/>
      <c r="J477" s="99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9"/>
      <c r="H478" s="99"/>
      <c r="I478" s="99"/>
      <c r="J478" s="99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9"/>
      <c r="H479" s="99"/>
      <c r="I479" s="99"/>
      <c r="J479" s="99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9"/>
      <c r="H480" s="99"/>
      <c r="I480" s="99"/>
      <c r="J480" s="99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9"/>
      <c r="H481" s="99"/>
      <c r="I481" s="99"/>
      <c r="J481" s="99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9"/>
      <c r="H482" s="99"/>
      <c r="I482" s="99"/>
      <c r="J482" s="99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9"/>
      <c r="H483" s="99"/>
      <c r="I483" s="99"/>
      <c r="J483" s="99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9"/>
      <c r="H484" s="99"/>
      <c r="I484" s="99"/>
      <c r="J484" s="99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9"/>
      <c r="H485" s="99"/>
      <c r="I485" s="99"/>
      <c r="J485" s="99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9"/>
      <c r="H486" s="99"/>
      <c r="I486" s="99"/>
      <c r="J486" s="99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9"/>
      <c r="H487" s="99"/>
      <c r="I487" s="99"/>
      <c r="J487" s="99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9"/>
      <c r="H488" s="99"/>
      <c r="I488" s="99"/>
      <c r="J488" s="99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9"/>
      <c r="H489" s="99"/>
      <c r="I489" s="99"/>
      <c r="J489" s="99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9"/>
      <c r="H490" s="99"/>
      <c r="I490" s="99"/>
      <c r="J490" s="99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9"/>
      <c r="H491" s="99"/>
      <c r="I491" s="99"/>
      <c r="J491" s="99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9"/>
      <c r="H492" s="99"/>
      <c r="I492" s="99"/>
      <c r="J492" s="99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9"/>
      <c r="H493" s="99"/>
      <c r="I493" s="99"/>
      <c r="J493" s="99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9"/>
      <c r="H494" s="99"/>
      <c r="I494" s="99"/>
      <c r="J494" s="99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9"/>
      <c r="H495" s="99"/>
      <c r="I495" s="99"/>
      <c r="J495" s="99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9"/>
      <c r="H496" s="99"/>
      <c r="I496" s="99"/>
      <c r="J496" s="99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9"/>
      <c r="H497" s="99"/>
      <c r="I497" s="99"/>
      <c r="J497" s="99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9"/>
      <c r="H498" s="99"/>
      <c r="I498" s="99"/>
      <c r="J498" s="99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9"/>
      <c r="H499" s="99"/>
      <c r="I499" s="99"/>
      <c r="J499" s="99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9"/>
      <c r="H500" s="99"/>
      <c r="I500" s="99"/>
      <c r="J500" s="99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9"/>
      <c r="H501" s="99"/>
      <c r="I501" s="99"/>
      <c r="J501" s="99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9"/>
      <c r="H502" s="99"/>
      <c r="I502" s="99"/>
      <c r="J502" s="99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9"/>
      <c r="H503" s="99"/>
      <c r="I503" s="99"/>
      <c r="J503" s="99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9"/>
      <c r="H504" s="99"/>
      <c r="I504" s="99"/>
      <c r="J504" s="99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9"/>
      <c r="H505" s="99"/>
      <c r="I505" s="99"/>
      <c r="J505" s="99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9"/>
      <c r="H506" s="99"/>
      <c r="I506" s="99"/>
      <c r="J506" s="99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9"/>
      <c r="H507" s="99"/>
      <c r="I507" s="99"/>
      <c r="J507" s="99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9"/>
      <c r="H508" s="99"/>
      <c r="I508" s="99"/>
      <c r="J508" s="99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9"/>
      <c r="H509" s="99"/>
      <c r="I509" s="99"/>
      <c r="J509" s="99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9"/>
      <c r="H510" s="99"/>
      <c r="I510" s="99"/>
      <c r="J510" s="99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9"/>
      <c r="H511" s="99"/>
      <c r="I511" s="99"/>
      <c r="J511" s="99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9"/>
      <c r="H512" s="99"/>
      <c r="I512" s="99"/>
      <c r="J512" s="99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9"/>
      <c r="H513" s="99"/>
      <c r="I513" s="99"/>
      <c r="J513" s="99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9"/>
      <c r="H514" s="99"/>
      <c r="I514" s="99"/>
      <c r="J514" s="99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9"/>
      <c r="H515" s="99"/>
      <c r="I515" s="99"/>
      <c r="J515" s="99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9"/>
      <c r="H516" s="99"/>
      <c r="I516" s="99"/>
      <c r="J516" s="99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9"/>
      <c r="H517" s="99"/>
      <c r="I517" s="99"/>
      <c r="J517" s="99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9"/>
      <c r="H518" s="99"/>
      <c r="I518" s="99"/>
      <c r="J518" s="99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9"/>
      <c r="H519" s="99"/>
      <c r="I519" s="99"/>
      <c r="J519" s="99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9"/>
      <c r="H520" s="99"/>
      <c r="I520" s="99"/>
      <c r="J520" s="99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9"/>
      <c r="H521" s="99"/>
      <c r="I521" s="99"/>
      <c r="J521" s="99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9"/>
      <c r="H522" s="99"/>
      <c r="I522" s="99"/>
      <c r="J522" s="99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9"/>
      <c r="H523" s="99"/>
      <c r="I523" s="99"/>
      <c r="J523" s="99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9"/>
      <c r="H524" s="99"/>
      <c r="I524" s="99"/>
      <c r="J524" s="99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9"/>
      <c r="H525" s="99"/>
      <c r="I525" s="99"/>
      <c r="J525" s="99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9"/>
      <c r="H526" s="99"/>
      <c r="I526" s="99"/>
      <c r="J526" s="99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9"/>
      <c r="H527" s="99"/>
      <c r="I527" s="99"/>
      <c r="J527" s="99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9"/>
      <c r="H528" s="99"/>
      <c r="I528" s="99"/>
      <c r="J528" s="99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9"/>
      <c r="H529" s="99"/>
      <c r="I529" s="99"/>
      <c r="J529" s="99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9"/>
      <c r="H530" s="99"/>
      <c r="I530" s="99"/>
      <c r="J530" s="99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9"/>
      <c r="H531" s="99"/>
      <c r="I531" s="99"/>
      <c r="J531" s="99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9"/>
      <c r="H532" s="99"/>
      <c r="I532" s="99"/>
      <c r="J532" s="99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9"/>
      <c r="H533" s="99"/>
      <c r="I533" s="99"/>
      <c r="J533" s="99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9"/>
      <c r="H534" s="99"/>
      <c r="I534" s="99"/>
      <c r="J534" s="99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9"/>
      <c r="H535" s="99"/>
      <c r="I535" s="99"/>
      <c r="J535" s="99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9"/>
      <c r="H536" s="99"/>
      <c r="I536" s="99"/>
      <c r="J536" s="99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9"/>
      <c r="H537" s="99"/>
      <c r="I537" s="99"/>
      <c r="J537" s="99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9"/>
      <c r="H538" s="99"/>
      <c r="I538" s="99"/>
      <c r="J538" s="99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9"/>
      <c r="H539" s="99"/>
      <c r="I539" s="99"/>
      <c r="J539" s="99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9"/>
      <c r="H540" s="99"/>
      <c r="I540" s="99"/>
      <c r="J540" s="99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9"/>
      <c r="H541" s="99"/>
      <c r="I541" s="99"/>
      <c r="J541" s="99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9"/>
      <c r="H542" s="99"/>
      <c r="I542" s="99"/>
      <c r="J542" s="99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9"/>
      <c r="H543" s="99"/>
      <c r="I543" s="99"/>
      <c r="J543" s="99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9"/>
      <c r="H544" s="99"/>
      <c r="I544" s="99"/>
      <c r="J544" s="99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9"/>
      <c r="H545" s="99"/>
      <c r="I545" s="99"/>
      <c r="J545" s="99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9"/>
      <c r="H546" s="99"/>
      <c r="I546" s="99"/>
      <c r="J546" s="99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9"/>
      <c r="H547" s="99"/>
      <c r="I547" s="99"/>
      <c r="J547" s="99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9"/>
      <c r="H548" s="99"/>
      <c r="I548" s="99"/>
      <c r="J548" s="99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9"/>
      <c r="H549" s="99"/>
      <c r="I549" s="99"/>
      <c r="J549" s="99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9"/>
      <c r="H550" s="99"/>
      <c r="I550" s="99"/>
      <c r="J550" s="99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9"/>
      <c r="H551" s="99"/>
      <c r="I551" s="99"/>
      <c r="J551" s="99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9"/>
      <c r="H552" s="99"/>
      <c r="I552" s="99"/>
      <c r="J552" s="99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9"/>
      <c r="H553" s="99"/>
      <c r="I553" s="99"/>
      <c r="J553" s="99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9"/>
      <c r="H554" s="99"/>
      <c r="I554" s="99"/>
      <c r="J554" s="99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9"/>
      <c r="H555" s="99"/>
      <c r="I555" s="99"/>
      <c r="J555" s="99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9"/>
      <c r="H556" s="99"/>
      <c r="I556" s="99"/>
      <c r="J556" s="99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9"/>
      <c r="H557" s="99"/>
      <c r="I557" s="99"/>
      <c r="J557" s="99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9"/>
      <c r="H558" s="99"/>
      <c r="I558" s="99"/>
      <c r="J558" s="99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9"/>
      <c r="H559" s="99"/>
      <c r="I559" s="99"/>
      <c r="J559" s="99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9"/>
      <c r="H560" s="99"/>
      <c r="I560" s="99"/>
      <c r="J560" s="99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9"/>
      <c r="H561" s="99"/>
      <c r="I561" s="99"/>
      <c r="J561" s="99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9"/>
      <c r="H562" s="99"/>
      <c r="I562" s="99"/>
      <c r="J562" s="99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9"/>
      <c r="H563" s="99"/>
      <c r="I563" s="99"/>
      <c r="J563" s="99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9"/>
      <c r="H564" s="99"/>
      <c r="I564" s="99"/>
      <c r="J564" s="99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9"/>
      <c r="H565" s="99"/>
      <c r="I565" s="99"/>
      <c r="J565" s="99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9"/>
      <c r="H566" s="99"/>
      <c r="I566" s="99"/>
      <c r="J566" s="99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9"/>
      <c r="H567" s="99"/>
      <c r="I567" s="99"/>
      <c r="J567" s="99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9"/>
      <c r="H568" s="99"/>
      <c r="I568" s="99"/>
      <c r="J568" s="99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9"/>
      <c r="H569" s="99"/>
      <c r="I569" s="99"/>
      <c r="J569" s="99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9"/>
      <c r="H570" s="99"/>
      <c r="I570" s="99"/>
      <c r="J570" s="99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9"/>
      <c r="H571" s="99"/>
      <c r="I571" s="99"/>
      <c r="J571" s="99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9"/>
      <c r="H572" s="99"/>
      <c r="I572" s="99"/>
      <c r="J572" s="99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9"/>
      <c r="H573" s="99"/>
      <c r="I573" s="99"/>
      <c r="J573" s="99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9"/>
      <c r="H574" s="99"/>
      <c r="I574" s="99"/>
      <c r="J574" s="99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9"/>
      <c r="H575" s="99"/>
      <c r="I575" s="99"/>
      <c r="J575" s="99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9"/>
      <c r="H576" s="99"/>
      <c r="I576" s="99"/>
      <c r="J576" s="99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9"/>
      <c r="H577" s="99"/>
      <c r="I577" s="99"/>
      <c r="J577" s="99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9"/>
      <c r="H578" s="99"/>
      <c r="I578" s="99"/>
      <c r="J578" s="99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9"/>
      <c r="H579" s="99"/>
      <c r="I579" s="99"/>
      <c r="J579" s="99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9"/>
      <c r="H580" s="99"/>
      <c r="I580" s="99"/>
      <c r="J580" s="99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9"/>
      <c r="H581" s="99"/>
      <c r="I581" s="99"/>
      <c r="J581" s="99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9"/>
      <c r="H582" s="99"/>
      <c r="I582" s="99"/>
      <c r="J582" s="99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9"/>
      <c r="H583" s="99"/>
      <c r="I583" s="99"/>
      <c r="J583" s="99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9"/>
      <c r="H584" s="99"/>
      <c r="I584" s="99"/>
      <c r="J584" s="99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9"/>
      <c r="H585" s="99"/>
      <c r="I585" s="99"/>
      <c r="J585" s="99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9"/>
      <c r="H586" s="99"/>
      <c r="I586" s="99"/>
      <c r="J586" s="99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9"/>
      <c r="H587" s="99"/>
      <c r="I587" s="99"/>
      <c r="J587" s="99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9"/>
      <c r="H588" s="99"/>
      <c r="I588" s="99"/>
      <c r="J588" s="99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9"/>
      <c r="H589" s="99"/>
      <c r="I589" s="99"/>
      <c r="J589" s="99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9"/>
      <c r="H590" s="99"/>
      <c r="I590" s="99"/>
      <c r="J590" s="99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9"/>
      <c r="H591" s="99"/>
      <c r="I591" s="99"/>
      <c r="J591" s="99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9"/>
      <c r="H592" s="99"/>
      <c r="I592" s="99"/>
      <c r="J592" s="99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9"/>
      <c r="H593" s="99"/>
      <c r="I593" s="99"/>
      <c r="J593" s="99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9"/>
      <c r="H594" s="99"/>
      <c r="I594" s="99"/>
      <c r="J594" s="99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9"/>
      <c r="H595" s="99"/>
      <c r="I595" s="99"/>
      <c r="J595" s="99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9"/>
      <c r="H596" s="99"/>
      <c r="I596" s="99"/>
      <c r="J596" s="99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9"/>
      <c r="H597" s="99"/>
      <c r="I597" s="99"/>
      <c r="J597" s="99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9"/>
      <c r="H598" s="99"/>
      <c r="I598" s="99"/>
      <c r="J598" s="99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9"/>
      <c r="H599" s="99"/>
      <c r="I599" s="99"/>
      <c r="J599" s="99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9"/>
      <c r="H600" s="99"/>
      <c r="I600" s="99"/>
      <c r="J600" s="99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9"/>
      <c r="H601" s="99"/>
      <c r="I601" s="99"/>
      <c r="J601" s="99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9"/>
      <c r="H602" s="99"/>
      <c r="I602" s="99"/>
      <c r="J602" s="99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9"/>
      <c r="H603" s="99"/>
      <c r="I603" s="99"/>
      <c r="J603" s="99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9"/>
      <c r="H604" s="99"/>
      <c r="I604" s="99"/>
      <c r="J604" s="99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9"/>
      <c r="H605" s="99"/>
      <c r="I605" s="99"/>
      <c r="J605" s="99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9"/>
      <c r="H606" s="99"/>
      <c r="I606" s="99"/>
      <c r="J606" s="99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9"/>
      <c r="H607" s="99"/>
      <c r="I607" s="99"/>
      <c r="J607" s="99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9"/>
      <c r="H608" s="99"/>
      <c r="I608" s="99"/>
      <c r="J608" s="99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9"/>
      <c r="H609" s="99"/>
      <c r="I609" s="99"/>
      <c r="J609" s="99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9"/>
      <c r="H610" s="99"/>
      <c r="I610" s="99"/>
      <c r="J610" s="99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9"/>
      <c r="H611" s="99"/>
      <c r="I611" s="99"/>
      <c r="J611" s="99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9"/>
      <c r="H612" s="99"/>
      <c r="I612" s="99"/>
      <c r="J612" s="99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9"/>
      <c r="H613" s="99"/>
      <c r="I613" s="99"/>
      <c r="J613" s="99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9"/>
      <c r="H614" s="99"/>
      <c r="I614" s="99"/>
      <c r="J614" s="99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9"/>
      <c r="H615" s="99"/>
      <c r="I615" s="99"/>
      <c r="J615" s="99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9"/>
      <c r="H616" s="99"/>
      <c r="I616" s="99"/>
      <c r="J616" s="99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9"/>
      <c r="H617" s="99"/>
      <c r="I617" s="99"/>
      <c r="J617" s="99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9"/>
      <c r="H618" s="99"/>
      <c r="I618" s="99"/>
      <c r="J618" s="99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9"/>
      <c r="H619" s="99"/>
      <c r="I619" s="99"/>
      <c r="J619" s="99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9"/>
      <c r="H620" s="99"/>
      <c r="I620" s="99"/>
      <c r="J620" s="99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9"/>
      <c r="H621" s="99"/>
      <c r="I621" s="99"/>
      <c r="J621" s="99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9"/>
      <c r="H622" s="99"/>
      <c r="I622" s="99"/>
      <c r="J622" s="99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9"/>
      <c r="H623" s="99"/>
      <c r="I623" s="99"/>
      <c r="J623" s="99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9"/>
      <c r="H624" s="99"/>
      <c r="I624" s="99"/>
      <c r="J624" s="99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9"/>
      <c r="H625" s="99"/>
      <c r="I625" s="99"/>
      <c r="J625" s="99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9"/>
      <c r="H626" s="99"/>
      <c r="I626" s="99"/>
      <c r="J626" s="99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9"/>
      <c r="H627" s="99"/>
      <c r="I627" s="99"/>
      <c r="J627" s="99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9"/>
      <c r="H628" s="99"/>
      <c r="I628" s="99"/>
      <c r="J628" s="99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9"/>
      <c r="H629" s="99"/>
      <c r="I629" s="99"/>
      <c r="J629" s="99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9"/>
      <c r="H630" s="99"/>
      <c r="I630" s="99"/>
      <c r="J630" s="99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9"/>
      <c r="H631" s="99"/>
      <c r="I631" s="99"/>
      <c r="J631" s="99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9"/>
      <c r="H632" s="99"/>
      <c r="I632" s="99"/>
      <c r="J632" s="99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9"/>
      <c r="H633" s="99"/>
      <c r="I633" s="99"/>
      <c r="J633" s="99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9"/>
      <c r="H634" s="99"/>
      <c r="I634" s="99"/>
      <c r="J634" s="99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9"/>
      <c r="H635" s="99"/>
      <c r="I635" s="99"/>
      <c r="J635" s="99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9"/>
      <c r="H636" s="99"/>
      <c r="I636" s="99"/>
      <c r="J636" s="99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9"/>
      <c r="H637" s="99"/>
      <c r="I637" s="99"/>
      <c r="J637" s="99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9"/>
      <c r="H638" s="99"/>
      <c r="I638" s="99"/>
      <c r="J638" s="99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9"/>
      <c r="H639" s="99"/>
      <c r="I639" s="99"/>
      <c r="J639" s="99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9"/>
      <c r="H640" s="99"/>
      <c r="I640" s="99"/>
      <c r="J640" s="99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9"/>
      <c r="H641" s="99"/>
      <c r="I641" s="99"/>
      <c r="J641" s="99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9"/>
      <c r="H642" s="99"/>
      <c r="I642" s="99"/>
      <c r="J642" s="99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9"/>
      <c r="H643" s="99"/>
      <c r="I643" s="99"/>
      <c r="J643" s="99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9"/>
      <c r="H644" s="99"/>
      <c r="I644" s="99"/>
      <c r="J644" s="99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9"/>
      <c r="H645" s="99"/>
      <c r="I645" s="99"/>
      <c r="J645" s="99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9"/>
      <c r="H646" s="99"/>
      <c r="I646" s="99"/>
      <c r="J646" s="99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9"/>
      <c r="H647" s="99"/>
      <c r="I647" s="99"/>
      <c r="J647" s="99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9"/>
      <c r="H648" s="99"/>
      <c r="I648" s="99"/>
      <c r="J648" s="99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9"/>
      <c r="H649" s="99"/>
      <c r="I649" s="99"/>
      <c r="J649" s="99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9"/>
      <c r="H650" s="99"/>
      <c r="I650" s="99"/>
      <c r="J650" s="99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9"/>
      <c r="H651" s="99"/>
      <c r="I651" s="99"/>
      <c r="J651" s="99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9"/>
      <c r="H652" s="99"/>
      <c r="I652" s="99"/>
      <c r="J652" s="99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9"/>
      <c r="H653" s="99"/>
      <c r="I653" s="99"/>
      <c r="J653" s="99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9"/>
      <c r="H654" s="99"/>
      <c r="I654" s="99"/>
      <c r="J654" s="99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9"/>
      <c r="H655" s="99"/>
      <c r="I655" s="99"/>
      <c r="J655" s="99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9"/>
      <c r="H656" s="99"/>
      <c r="I656" s="99"/>
      <c r="J656" s="99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9"/>
      <c r="H657" s="99"/>
      <c r="I657" s="99"/>
      <c r="J657" s="99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9"/>
      <c r="H658" s="99"/>
      <c r="I658" s="99"/>
      <c r="J658" s="99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9"/>
      <c r="H659" s="99"/>
      <c r="I659" s="99"/>
      <c r="J659" s="99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9"/>
      <c r="H660" s="99"/>
      <c r="I660" s="99"/>
      <c r="J660" s="99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9"/>
      <c r="H661" s="99"/>
      <c r="I661" s="99"/>
      <c r="J661" s="99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9"/>
      <c r="H662" s="99"/>
      <c r="I662" s="99"/>
      <c r="J662" s="99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9"/>
      <c r="H663" s="99"/>
      <c r="I663" s="99"/>
      <c r="J663" s="99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9"/>
      <c r="H664" s="99"/>
      <c r="I664" s="99"/>
      <c r="J664" s="99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9"/>
      <c r="H665" s="99"/>
      <c r="I665" s="99"/>
      <c r="J665" s="99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9"/>
      <c r="H666" s="99"/>
      <c r="I666" s="99"/>
      <c r="J666" s="99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9"/>
      <c r="H667" s="99"/>
      <c r="I667" s="99"/>
      <c r="J667" s="99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9"/>
      <c r="H668" s="99"/>
      <c r="I668" s="99"/>
      <c r="J668" s="99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9"/>
      <c r="H669" s="99"/>
      <c r="I669" s="99"/>
      <c r="J669" s="99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9"/>
      <c r="H670" s="99"/>
      <c r="I670" s="99"/>
      <c r="J670" s="99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9"/>
      <c r="H671" s="99"/>
      <c r="I671" s="99"/>
      <c r="J671" s="99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9"/>
      <c r="H672" s="99"/>
      <c r="I672" s="99"/>
      <c r="J672" s="99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9"/>
      <c r="H673" s="99"/>
      <c r="I673" s="99"/>
      <c r="J673" s="99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9"/>
      <c r="H674" s="99"/>
      <c r="I674" s="99"/>
      <c r="J674" s="99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9"/>
      <c r="H675" s="99"/>
      <c r="I675" s="99"/>
      <c r="J675" s="99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9"/>
      <c r="H676" s="99"/>
      <c r="I676" s="99"/>
      <c r="J676" s="99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9"/>
      <c r="H677" s="99"/>
      <c r="I677" s="99"/>
      <c r="J677" s="99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9"/>
      <c r="H678" s="99"/>
      <c r="I678" s="99"/>
      <c r="J678" s="99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9"/>
      <c r="H679" s="99"/>
      <c r="I679" s="99"/>
      <c r="J679" s="99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9"/>
      <c r="H680" s="99"/>
      <c r="I680" s="99"/>
      <c r="J680" s="99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9"/>
      <c r="H681" s="99"/>
      <c r="I681" s="99"/>
      <c r="J681" s="99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9"/>
      <c r="H682" s="99"/>
      <c r="I682" s="99"/>
      <c r="J682" s="99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9"/>
      <c r="H683" s="99"/>
      <c r="I683" s="99"/>
      <c r="J683" s="99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9"/>
      <c r="H684" s="99"/>
      <c r="I684" s="99"/>
      <c r="J684" s="99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9"/>
      <c r="H685" s="99"/>
      <c r="I685" s="99"/>
      <c r="J685" s="99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9"/>
      <c r="H686" s="99"/>
      <c r="I686" s="99"/>
      <c r="J686" s="99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9"/>
      <c r="H687" s="99"/>
      <c r="I687" s="99"/>
      <c r="J687" s="99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9"/>
      <c r="H688" s="99"/>
      <c r="I688" s="99"/>
      <c r="J688" s="99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9"/>
      <c r="H689" s="99"/>
      <c r="I689" s="99"/>
      <c r="J689" s="99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9"/>
      <c r="H690" s="99"/>
      <c r="I690" s="99"/>
      <c r="J690" s="99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9"/>
      <c r="H691" s="99"/>
      <c r="I691" s="99"/>
      <c r="J691" s="99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9"/>
      <c r="H692" s="99"/>
      <c r="I692" s="99"/>
      <c r="J692" s="99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9"/>
      <c r="H693" s="99"/>
      <c r="I693" s="99"/>
      <c r="J693" s="99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9"/>
      <c r="H694" s="99"/>
      <c r="I694" s="99"/>
      <c r="J694" s="99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9"/>
      <c r="H695" s="99"/>
      <c r="I695" s="99"/>
      <c r="J695" s="99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9"/>
      <c r="H696" s="99"/>
      <c r="I696" s="99"/>
      <c r="J696" s="99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9"/>
      <c r="H697" s="99"/>
      <c r="I697" s="99"/>
      <c r="J697" s="99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9"/>
      <c r="H698" s="99"/>
      <c r="I698" s="99"/>
      <c r="J698" s="99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9"/>
      <c r="H699" s="99"/>
      <c r="I699" s="99"/>
      <c r="J699" s="99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9"/>
      <c r="H700" s="99"/>
      <c r="I700" s="99"/>
      <c r="J700" s="99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9"/>
      <c r="H701" s="99"/>
      <c r="I701" s="99"/>
      <c r="J701" s="99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9"/>
      <c r="H702" s="99"/>
      <c r="I702" s="99"/>
      <c r="J702" s="99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9"/>
      <c r="H703" s="99"/>
      <c r="I703" s="99"/>
      <c r="J703" s="99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9"/>
      <c r="H704" s="99"/>
      <c r="I704" s="99"/>
      <c r="J704" s="99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9"/>
      <c r="H705" s="99"/>
      <c r="I705" s="99"/>
      <c r="J705" s="99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9"/>
      <c r="H706" s="99"/>
      <c r="I706" s="99"/>
      <c r="J706" s="99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9"/>
      <c r="H707" s="99"/>
      <c r="I707" s="99"/>
      <c r="J707" s="99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9"/>
      <c r="H708" s="99"/>
      <c r="I708" s="99"/>
      <c r="J708" s="99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9"/>
      <c r="H709" s="99"/>
      <c r="I709" s="99"/>
      <c r="J709" s="99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9"/>
      <c r="H710" s="99"/>
      <c r="I710" s="99"/>
      <c r="J710" s="99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9"/>
      <c r="H711" s="99"/>
      <c r="I711" s="99"/>
      <c r="J711" s="99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9"/>
      <c r="H712" s="99"/>
      <c r="I712" s="99"/>
      <c r="J712" s="99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9"/>
      <c r="H713" s="99"/>
      <c r="I713" s="99"/>
      <c r="J713" s="99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9"/>
      <c r="H714" s="99"/>
      <c r="I714" s="99"/>
      <c r="J714" s="99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9"/>
      <c r="H715" s="99"/>
      <c r="I715" s="99"/>
      <c r="J715" s="99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9"/>
      <c r="H716" s="99"/>
      <c r="I716" s="99"/>
      <c r="J716" s="99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9"/>
      <c r="H717" s="99"/>
      <c r="I717" s="99"/>
      <c r="J717" s="99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9"/>
      <c r="H718" s="99"/>
      <c r="I718" s="99"/>
      <c r="J718" s="99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9"/>
      <c r="H719" s="99"/>
      <c r="I719" s="99"/>
      <c r="J719" s="99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9"/>
      <c r="H720" s="99"/>
      <c r="I720" s="99"/>
      <c r="J720" s="99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9"/>
      <c r="H721" s="99"/>
      <c r="I721" s="99"/>
      <c r="J721" s="99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9"/>
      <c r="H722" s="99"/>
      <c r="I722" s="99"/>
      <c r="J722" s="99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9"/>
      <c r="H723" s="99"/>
      <c r="I723" s="99"/>
      <c r="J723" s="99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9"/>
      <c r="H724" s="99"/>
      <c r="I724" s="99"/>
      <c r="J724" s="99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9"/>
      <c r="H725" s="99"/>
      <c r="I725" s="99"/>
      <c r="J725" s="99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9"/>
      <c r="H726" s="99"/>
      <c r="I726" s="99"/>
      <c r="J726" s="99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9"/>
      <c r="H727" s="99"/>
      <c r="I727" s="99"/>
      <c r="J727" s="99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9"/>
      <c r="H728" s="99"/>
      <c r="I728" s="99"/>
      <c r="J728" s="99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9"/>
      <c r="H729" s="99"/>
      <c r="I729" s="99"/>
      <c r="J729" s="99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9"/>
      <c r="H730" s="99"/>
      <c r="I730" s="99"/>
      <c r="J730" s="99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9"/>
      <c r="H731" s="99"/>
      <c r="I731" s="99"/>
      <c r="J731" s="99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9"/>
      <c r="H732" s="99"/>
      <c r="I732" s="99"/>
      <c r="J732" s="99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9"/>
      <c r="H733" s="99"/>
      <c r="I733" s="99"/>
      <c r="J733" s="99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9"/>
      <c r="H734" s="99"/>
      <c r="I734" s="99"/>
      <c r="J734" s="99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9"/>
      <c r="H735" s="99"/>
      <c r="I735" s="99"/>
      <c r="J735" s="99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9"/>
      <c r="H736" s="99"/>
      <c r="I736" s="99"/>
      <c r="J736" s="99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9"/>
      <c r="H737" s="99"/>
      <c r="I737" s="99"/>
      <c r="J737" s="99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9"/>
      <c r="H738" s="99"/>
      <c r="I738" s="99"/>
      <c r="J738" s="99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9"/>
      <c r="H739" s="99"/>
      <c r="I739" s="99"/>
      <c r="J739" s="99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9"/>
      <c r="H740" s="99"/>
      <c r="I740" s="99"/>
      <c r="J740" s="99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9"/>
      <c r="H741" s="99"/>
      <c r="I741" s="99"/>
      <c r="J741" s="99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9"/>
      <c r="H742" s="99"/>
      <c r="I742" s="99"/>
      <c r="J742" s="99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9"/>
      <c r="H743" s="99"/>
      <c r="I743" s="99"/>
      <c r="J743" s="99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9"/>
      <c r="H744" s="99"/>
      <c r="I744" s="99"/>
      <c r="J744" s="99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9"/>
      <c r="H745" s="99"/>
      <c r="I745" s="99"/>
      <c r="J745" s="99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9"/>
      <c r="H746" s="99"/>
      <c r="I746" s="99"/>
      <c r="J746" s="99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9"/>
      <c r="H747" s="99"/>
      <c r="I747" s="99"/>
      <c r="J747" s="99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9"/>
      <c r="H748" s="99"/>
      <c r="I748" s="99"/>
      <c r="J748" s="99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9"/>
      <c r="H749" s="99"/>
      <c r="I749" s="99"/>
      <c r="J749" s="99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9"/>
      <c r="H750" s="99"/>
      <c r="I750" s="99"/>
      <c r="J750" s="99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9"/>
      <c r="H751" s="99"/>
      <c r="I751" s="99"/>
      <c r="J751" s="99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9"/>
      <c r="H752" s="99"/>
      <c r="I752" s="99"/>
      <c r="J752" s="99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9"/>
      <c r="H753" s="99"/>
      <c r="I753" s="99"/>
      <c r="J753" s="99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9"/>
      <c r="H754" s="99"/>
      <c r="I754" s="99"/>
      <c r="J754" s="99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9"/>
      <c r="H755" s="99"/>
      <c r="I755" s="99"/>
      <c r="J755" s="99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9"/>
      <c r="H756" s="99"/>
      <c r="I756" s="99"/>
      <c r="J756" s="99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9"/>
      <c r="H757" s="99"/>
      <c r="I757" s="99"/>
      <c r="J757" s="99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9"/>
      <c r="H758" s="99"/>
      <c r="I758" s="99"/>
      <c r="J758" s="99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9"/>
      <c r="H759" s="99"/>
      <c r="I759" s="99"/>
      <c r="J759" s="99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9"/>
      <c r="H760" s="99"/>
      <c r="I760" s="99"/>
      <c r="J760" s="99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9"/>
      <c r="H761" s="99"/>
      <c r="I761" s="99"/>
      <c r="J761" s="99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9"/>
      <c r="H762" s="99"/>
      <c r="I762" s="99"/>
      <c r="J762" s="99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9"/>
      <c r="H763" s="99"/>
      <c r="I763" s="99"/>
      <c r="J763" s="99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9"/>
      <c r="H764" s="99"/>
      <c r="I764" s="99"/>
      <c r="J764" s="99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9"/>
      <c r="H765" s="99"/>
      <c r="I765" s="99"/>
      <c r="J765" s="99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9"/>
      <c r="H766" s="99"/>
      <c r="I766" s="99"/>
      <c r="J766" s="99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9"/>
      <c r="H767" s="99"/>
      <c r="I767" s="99"/>
      <c r="J767" s="99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9"/>
      <c r="H768" s="99"/>
      <c r="I768" s="99"/>
      <c r="J768" s="99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9"/>
      <c r="H769" s="99"/>
      <c r="I769" s="99"/>
      <c r="J769" s="99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9"/>
      <c r="H770" s="99"/>
      <c r="I770" s="99"/>
      <c r="J770" s="99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9"/>
      <c r="H771" s="99"/>
      <c r="I771" s="99"/>
      <c r="J771" s="99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9"/>
      <c r="H772" s="99"/>
      <c r="I772" s="99"/>
      <c r="J772" s="99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9"/>
      <c r="H773" s="99"/>
      <c r="I773" s="99"/>
      <c r="J773" s="99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9"/>
      <c r="H774" s="99"/>
      <c r="I774" s="99"/>
      <c r="J774" s="99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9"/>
      <c r="H775" s="99"/>
      <c r="I775" s="99"/>
      <c r="J775" s="99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9"/>
      <c r="H776" s="99"/>
      <c r="I776" s="99"/>
      <c r="J776" s="99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9"/>
      <c r="H777" s="99"/>
      <c r="I777" s="99"/>
      <c r="J777" s="99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9"/>
      <c r="H778" s="99"/>
      <c r="I778" s="99"/>
      <c r="J778" s="99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9"/>
      <c r="H779" s="99"/>
      <c r="I779" s="99"/>
      <c r="J779" s="99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9"/>
      <c r="H780" s="99"/>
      <c r="I780" s="99"/>
      <c r="J780" s="99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9"/>
      <c r="H781" s="99"/>
      <c r="I781" s="99"/>
      <c r="J781" s="99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9"/>
      <c r="H782" s="99"/>
      <c r="I782" s="99"/>
      <c r="J782" s="99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9"/>
      <c r="H783" s="99"/>
      <c r="I783" s="99"/>
      <c r="J783" s="99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9"/>
      <c r="H784" s="99"/>
      <c r="I784" s="99"/>
      <c r="J784" s="99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9"/>
      <c r="H785" s="99"/>
      <c r="I785" s="99"/>
      <c r="J785" s="99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9"/>
      <c r="H786" s="99"/>
      <c r="I786" s="99"/>
      <c r="J786" s="99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9"/>
      <c r="H787" s="99"/>
      <c r="I787" s="99"/>
      <c r="J787" s="99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9"/>
      <c r="H788" s="99"/>
      <c r="I788" s="99"/>
      <c r="J788" s="99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9"/>
      <c r="H789" s="99"/>
      <c r="I789" s="99"/>
      <c r="J789" s="99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9"/>
      <c r="H790" s="99"/>
      <c r="I790" s="99"/>
      <c r="J790" s="99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9"/>
      <c r="H791" s="99"/>
      <c r="I791" s="99"/>
      <c r="J791" s="99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9"/>
      <c r="H792" s="99"/>
      <c r="I792" s="99"/>
      <c r="J792" s="99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9"/>
      <c r="H793" s="99"/>
      <c r="I793" s="99"/>
      <c r="J793" s="99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9"/>
      <c r="H794" s="99"/>
      <c r="I794" s="99"/>
      <c r="J794" s="99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9"/>
      <c r="H795" s="99"/>
      <c r="I795" s="99"/>
      <c r="J795" s="99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9"/>
      <c r="H796" s="99"/>
      <c r="I796" s="99"/>
      <c r="J796" s="99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9"/>
      <c r="H797" s="99"/>
      <c r="I797" s="99"/>
      <c r="J797" s="99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9"/>
      <c r="H798" s="99"/>
      <c r="I798" s="99"/>
      <c r="J798" s="99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9"/>
      <c r="H799" s="99"/>
      <c r="I799" s="99"/>
      <c r="J799" s="99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9"/>
      <c r="H800" s="99"/>
      <c r="I800" s="99"/>
      <c r="J800" s="99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9"/>
      <c r="H801" s="99"/>
      <c r="I801" s="99"/>
      <c r="J801" s="99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9"/>
      <c r="H802" s="99"/>
      <c r="I802" s="99"/>
      <c r="J802" s="99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9"/>
      <c r="H803" s="99"/>
      <c r="I803" s="99"/>
      <c r="J803" s="99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9"/>
      <c r="H804" s="99"/>
      <c r="I804" s="99"/>
      <c r="J804" s="99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9"/>
      <c r="H805" s="99"/>
      <c r="I805" s="99"/>
      <c r="J805" s="99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9"/>
      <c r="H806" s="99"/>
      <c r="I806" s="99"/>
      <c r="J806" s="99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9"/>
      <c r="H807" s="99"/>
      <c r="I807" s="99"/>
      <c r="J807" s="99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9"/>
      <c r="H808" s="99"/>
      <c r="I808" s="99"/>
      <c r="J808" s="99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9"/>
      <c r="H809" s="99"/>
      <c r="I809" s="99"/>
      <c r="J809" s="99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9"/>
      <c r="H810" s="99"/>
      <c r="I810" s="99"/>
      <c r="J810" s="99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9"/>
      <c r="H811" s="99"/>
      <c r="I811" s="99"/>
      <c r="J811" s="99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9"/>
      <c r="H812" s="99"/>
      <c r="I812" s="99"/>
      <c r="J812" s="99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9"/>
      <c r="H813" s="99"/>
      <c r="I813" s="99"/>
      <c r="J813" s="99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9"/>
      <c r="H814" s="99"/>
      <c r="I814" s="99"/>
      <c r="J814" s="99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9"/>
      <c r="H815" s="99"/>
      <c r="I815" s="99"/>
      <c r="J815" s="99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9"/>
      <c r="H816" s="99"/>
      <c r="I816" s="99"/>
      <c r="J816" s="99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9"/>
      <c r="H817" s="99"/>
      <c r="I817" s="99"/>
      <c r="J817" s="99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9"/>
      <c r="H818" s="99"/>
      <c r="I818" s="99"/>
      <c r="J818" s="99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9"/>
      <c r="H819" s="99"/>
      <c r="I819" s="99"/>
      <c r="J819" s="99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9"/>
      <c r="H820" s="99"/>
      <c r="I820" s="99"/>
      <c r="J820" s="99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9"/>
      <c r="H821" s="99"/>
      <c r="I821" s="99"/>
      <c r="J821" s="99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9"/>
      <c r="H822" s="99"/>
      <c r="I822" s="99"/>
      <c r="J822" s="99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9"/>
      <c r="H823" s="99"/>
      <c r="I823" s="99"/>
      <c r="J823" s="99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9"/>
      <c r="H824" s="99"/>
      <c r="I824" s="99"/>
      <c r="J824" s="99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9"/>
      <c r="H825" s="99"/>
      <c r="I825" s="99"/>
      <c r="J825" s="99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9"/>
      <c r="H826" s="99"/>
      <c r="I826" s="99"/>
      <c r="J826" s="99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9"/>
      <c r="H827" s="99"/>
      <c r="I827" s="99"/>
      <c r="J827" s="99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9"/>
      <c r="H828" s="99"/>
      <c r="I828" s="99"/>
      <c r="J828" s="99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9"/>
      <c r="H829" s="99"/>
      <c r="I829" s="99"/>
      <c r="J829" s="99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9"/>
      <c r="H830" s="99"/>
      <c r="I830" s="99"/>
      <c r="J830" s="99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9"/>
      <c r="H831" s="99"/>
      <c r="I831" s="99"/>
      <c r="J831" s="99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9"/>
      <c r="H832" s="99"/>
      <c r="I832" s="99"/>
      <c r="J832" s="99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9"/>
      <c r="H833" s="99"/>
      <c r="I833" s="99"/>
      <c r="J833" s="99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9"/>
      <c r="H834" s="99"/>
      <c r="I834" s="99"/>
      <c r="J834" s="99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9"/>
      <c r="H835" s="99"/>
      <c r="I835" s="99"/>
      <c r="J835" s="99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9"/>
      <c r="H836" s="99"/>
      <c r="I836" s="99"/>
      <c r="J836" s="99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9"/>
      <c r="H837" s="99"/>
      <c r="I837" s="99"/>
      <c r="J837" s="99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9"/>
      <c r="H838" s="99"/>
      <c r="I838" s="99"/>
      <c r="J838" s="99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9"/>
      <c r="H839" s="99"/>
      <c r="I839" s="99"/>
      <c r="J839" s="99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9"/>
      <c r="H840" s="99"/>
      <c r="I840" s="99"/>
      <c r="J840" s="99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9"/>
      <c r="H841" s="99"/>
      <c r="I841" s="99"/>
      <c r="J841" s="99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9"/>
      <c r="H842" s="99"/>
      <c r="I842" s="99"/>
      <c r="J842" s="99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9"/>
      <c r="H843" s="99"/>
      <c r="I843" s="99"/>
      <c r="J843" s="99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9"/>
      <c r="H844" s="99"/>
      <c r="I844" s="99"/>
      <c r="J844" s="99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9"/>
      <c r="H845" s="99"/>
      <c r="I845" s="99"/>
      <c r="J845" s="99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9"/>
      <c r="H846" s="99"/>
      <c r="I846" s="99"/>
      <c r="J846" s="99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9"/>
      <c r="H847" s="99"/>
      <c r="I847" s="99"/>
      <c r="J847" s="99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9"/>
      <c r="H848" s="99"/>
      <c r="I848" s="99"/>
      <c r="J848" s="99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9"/>
      <c r="H849" s="99"/>
      <c r="I849" s="99"/>
      <c r="J849" s="99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9"/>
      <c r="H850" s="99"/>
      <c r="I850" s="99"/>
      <c r="J850" s="99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9"/>
      <c r="H851" s="99"/>
      <c r="I851" s="99"/>
      <c r="J851" s="99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9"/>
      <c r="H852" s="99"/>
      <c r="I852" s="99"/>
      <c r="J852" s="99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9"/>
      <c r="H853" s="99"/>
      <c r="I853" s="99"/>
      <c r="J853" s="99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9"/>
      <c r="H854" s="99"/>
      <c r="I854" s="99"/>
      <c r="J854" s="99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9"/>
      <c r="H855" s="99"/>
      <c r="I855" s="99"/>
      <c r="J855" s="99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9"/>
      <c r="H856" s="99"/>
      <c r="I856" s="99"/>
      <c r="J856" s="99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9"/>
      <c r="H857" s="99"/>
      <c r="I857" s="99"/>
      <c r="J857" s="99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9"/>
      <c r="H858" s="99"/>
      <c r="I858" s="99"/>
      <c r="J858" s="99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9"/>
      <c r="H859" s="99"/>
      <c r="I859" s="99"/>
      <c r="J859" s="99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9"/>
      <c r="H860" s="99"/>
      <c r="I860" s="99"/>
      <c r="J860" s="99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9"/>
      <c r="H861" s="99"/>
      <c r="I861" s="99"/>
      <c r="J861" s="99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9"/>
      <c r="H862" s="99"/>
      <c r="I862" s="99"/>
      <c r="J862" s="99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9"/>
      <c r="H863" s="99"/>
      <c r="I863" s="99"/>
      <c r="J863" s="99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9"/>
      <c r="H864" s="99"/>
      <c r="I864" s="99"/>
      <c r="J864" s="99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9"/>
      <c r="H865" s="99"/>
      <c r="I865" s="99"/>
      <c r="J865" s="99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9"/>
      <c r="H866" s="99"/>
      <c r="I866" s="99"/>
      <c r="J866" s="99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9"/>
      <c r="H867" s="99"/>
      <c r="I867" s="99"/>
      <c r="J867" s="99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9"/>
      <c r="H868" s="99"/>
      <c r="I868" s="99"/>
      <c r="J868" s="99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9"/>
      <c r="H869" s="99"/>
      <c r="I869" s="99"/>
      <c r="J869" s="99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9"/>
      <c r="H870" s="99"/>
      <c r="I870" s="99"/>
      <c r="J870" s="99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9"/>
      <c r="H871" s="99"/>
      <c r="I871" s="99"/>
      <c r="J871" s="99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9"/>
      <c r="H872" s="99"/>
      <c r="I872" s="99"/>
      <c r="J872" s="99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9"/>
      <c r="H873" s="99"/>
      <c r="I873" s="99"/>
      <c r="J873" s="99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9"/>
      <c r="H874" s="99"/>
      <c r="I874" s="99"/>
      <c r="J874" s="99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9"/>
      <c r="H875" s="99"/>
      <c r="I875" s="99"/>
      <c r="J875" s="99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9"/>
      <c r="H876" s="99"/>
      <c r="I876" s="99"/>
      <c r="J876" s="99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9"/>
      <c r="H877" s="99"/>
      <c r="I877" s="99"/>
      <c r="J877" s="99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9"/>
      <c r="H878" s="99"/>
      <c r="I878" s="99"/>
      <c r="J878" s="99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9"/>
      <c r="H879" s="99"/>
      <c r="I879" s="99"/>
      <c r="J879" s="99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9"/>
      <c r="H880" s="99"/>
      <c r="I880" s="99"/>
      <c r="J880" s="99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9"/>
      <c r="H881" s="99"/>
      <c r="I881" s="99"/>
      <c r="J881" s="99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9"/>
      <c r="H882" s="99"/>
      <c r="I882" s="99"/>
      <c r="J882" s="99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9"/>
      <c r="H883" s="99"/>
      <c r="I883" s="99"/>
      <c r="J883" s="99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9"/>
      <c r="H884" s="99"/>
      <c r="I884" s="99"/>
      <c r="J884" s="99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9"/>
      <c r="H885" s="99"/>
      <c r="I885" s="99"/>
      <c r="J885" s="99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9"/>
      <c r="H886" s="99"/>
      <c r="I886" s="99"/>
      <c r="J886" s="99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9"/>
      <c r="H887" s="99"/>
      <c r="I887" s="99"/>
      <c r="J887" s="99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9"/>
      <c r="H888" s="99"/>
      <c r="I888" s="99"/>
      <c r="J888" s="99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9"/>
      <c r="H889" s="99"/>
      <c r="I889" s="99"/>
      <c r="J889" s="99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9"/>
      <c r="H890" s="99"/>
      <c r="I890" s="99"/>
      <c r="J890" s="99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9"/>
      <c r="H891" s="99"/>
      <c r="I891" s="99"/>
      <c r="J891" s="99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9"/>
      <c r="H892" s="99"/>
      <c r="I892" s="99"/>
      <c r="J892" s="99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9"/>
      <c r="H893" s="99"/>
      <c r="I893" s="99"/>
      <c r="J893" s="99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9"/>
      <c r="H894" s="99"/>
      <c r="I894" s="99"/>
      <c r="J894" s="99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9"/>
      <c r="H895" s="99"/>
      <c r="I895" s="99"/>
      <c r="J895" s="99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9"/>
      <c r="H896" s="99"/>
      <c r="I896" s="99"/>
      <c r="J896" s="99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9"/>
      <c r="H897" s="99"/>
      <c r="I897" s="99"/>
      <c r="J897" s="99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9"/>
      <c r="H898" s="99"/>
      <c r="I898" s="99"/>
      <c r="J898" s="99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9"/>
      <c r="H899" s="99"/>
      <c r="I899" s="99"/>
      <c r="J899" s="99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9"/>
      <c r="H900" s="99"/>
      <c r="I900" s="99"/>
      <c r="J900" s="99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9"/>
      <c r="H901" s="99"/>
      <c r="I901" s="99"/>
      <c r="J901" s="99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9"/>
      <c r="H902" s="99"/>
      <c r="I902" s="99"/>
      <c r="J902" s="99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9"/>
      <c r="H903" s="99"/>
      <c r="I903" s="99"/>
      <c r="J903" s="99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9"/>
      <c r="H904" s="99"/>
      <c r="I904" s="99"/>
      <c r="J904" s="99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9"/>
      <c r="H905" s="99"/>
      <c r="I905" s="99"/>
      <c r="J905" s="99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9"/>
      <c r="H906" s="99"/>
      <c r="I906" s="99"/>
      <c r="J906" s="99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9"/>
      <c r="H907" s="99"/>
      <c r="I907" s="99"/>
      <c r="J907" s="99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9"/>
      <c r="H908" s="99"/>
      <c r="I908" s="99"/>
      <c r="J908" s="99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9"/>
      <c r="H909" s="99"/>
      <c r="I909" s="99"/>
      <c r="J909" s="99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9"/>
      <c r="H910" s="99"/>
      <c r="I910" s="99"/>
      <c r="J910" s="99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9"/>
      <c r="H911" s="99"/>
      <c r="I911" s="99"/>
      <c r="J911" s="99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9"/>
      <c r="H912" s="99"/>
      <c r="I912" s="99"/>
      <c r="J912" s="99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9"/>
      <c r="H913" s="99"/>
      <c r="I913" s="99"/>
      <c r="J913" s="99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9"/>
      <c r="H914" s="99"/>
      <c r="I914" s="99"/>
      <c r="J914" s="99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9"/>
      <c r="H915" s="99"/>
      <c r="I915" s="99"/>
      <c r="J915" s="99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9"/>
      <c r="H916" s="99"/>
      <c r="I916" s="99"/>
      <c r="J916" s="99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9"/>
      <c r="H917" s="99"/>
      <c r="I917" s="99"/>
      <c r="J917" s="99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9"/>
      <c r="H918" s="99"/>
      <c r="I918" s="99"/>
      <c r="J918" s="99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9"/>
      <c r="H919" s="99"/>
      <c r="I919" s="99"/>
      <c r="J919" s="99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9"/>
      <c r="H920" s="99"/>
      <c r="I920" s="99"/>
      <c r="J920" s="99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9"/>
      <c r="H921" s="99"/>
      <c r="I921" s="99"/>
      <c r="J921" s="99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9"/>
      <c r="H922" s="99"/>
      <c r="I922" s="99"/>
      <c r="J922" s="99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9"/>
      <c r="H923" s="99"/>
      <c r="I923" s="99"/>
      <c r="J923" s="99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9"/>
      <c r="H924" s="99"/>
      <c r="I924" s="99"/>
      <c r="J924" s="99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9"/>
      <c r="H925" s="99"/>
      <c r="I925" s="99"/>
      <c r="J925" s="99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9"/>
      <c r="H926" s="99"/>
      <c r="I926" s="99"/>
      <c r="J926" s="99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9"/>
      <c r="H927" s="99"/>
      <c r="I927" s="99"/>
      <c r="J927" s="99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9"/>
      <c r="H928" s="99"/>
      <c r="I928" s="99"/>
      <c r="J928" s="99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9"/>
      <c r="H929" s="99"/>
      <c r="I929" s="99"/>
      <c r="J929" s="99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9"/>
      <c r="H930" s="99"/>
      <c r="I930" s="99"/>
      <c r="J930" s="99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9"/>
      <c r="H931" s="99"/>
      <c r="I931" s="99"/>
      <c r="J931" s="99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9"/>
      <c r="H932" s="99"/>
      <c r="I932" s="99"/>
      <c r="J932" s="99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9"/>
      <c r="H933" s="99"/>
      <c r="I933" s="99"/>
      <c r="J933" s="99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9"/>
      <c r="H934" s="99"/>
      <c r="I934" s="99"/>
      <c r="J934" s="99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9"/>
      <c r="H935" s="99"/>
      <c r="I935" s="99"/>
      <c r="J935" s="99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9"/>
      <c r="H936" s="99"/>
      <c r="I936" s="99"/>
      <c r="J936" s="99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9"/>
      <c r="H937" s="99"/>
      <c r="I937" s="99"/>
      <c r="J937" s="99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9"/>
      <c r="H938" s="99"/>
      <c r="I938" s="99"/>
      <c r="J938" s="99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9"/>
      <c r="H939" s="99"/>
      <c r="I939" s="99"/>
      <c r="J939" s="99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9"/>
      <c r="H940" s="99"/>
      <c r="I940" s="99"/>
      <c r="J940" s="99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9"/>
      <c r="H941" s="99"/>
      <c r="I941" s="99"/>
      <c r="J941" s="99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9"/>
      <c r="H942" s="99"/>
      <c r="I942" s="99"/>
      <c r="J942" s="99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9"/>
      <c r="H943" s="99"/>
      <c r="I943" s="99"/>
      <c r="J943" s="99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9"/>
      <c r="H944" s="99"/>
      <c r="I944" s="99"/>
      <c r="J944" s="99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9"/>
      <c r="H945" s="99"/>
      <c r="I945" s="99"/>
      <c r="J945" s="99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9"/>
      <c r="H946" s="99"/>
      <c r="I946" s="99"/>
      <c r="J946" s="99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9"/>
      <c r="H947" s="99"/>
      <c r="I947" s="99"/>
      <c r="J947" s="99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9"/>
      <c r="H948" s="99"/>
      <c r="I948" s="99"/>
      <c r="J948" s="99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9"/>
      <c r="H949" s="99"/>
      <c r="I949" s="99"/>
      <c r="J949" s="99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9"/>
      <c r="H950" s="99"/>
      <c r="I950" s="99"/>
      <c r="J950" s="99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9"/>
      <c r="H951" s="99"/>
      <c r="I951" s="99"/>
      <c r="J951" s="99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9"/>
      <c r="H952" s="99"/>
      <c r="I952" s="99"/>
      <c r="J952" s="99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9"/>
      <c r="H953" s="99"/>
      <c r="I953" s="99"/>
      <c r="J953" s="99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9"/>
      <c r="H954" s="99"/>
      <c r="I954" s="99"/>
      <c r="J954" s="99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9"/>
      <c r="H955" s="99"/>
      <c r="I955" s="99"/>
      <c r="J955" s="99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9"/>
      <c r="H956" s="99"/>
      <c r="I956" s="99"/>
      <c r="J956" s="99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9"/>
      <c r="H957" s="99"/>
      <c r="I957" s="99"/>
      <c r="J957" s="99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9"/>
      <c r="H958" s="99"/>
      <c r="I958" s="99"/>
      <c r="J958" s="99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9"/>
      <c r="H959" s="99"/>
      <c r="I959" s="99"/>
      <c r="J959" s="99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9"/>
      <c r="H960" s="99"/>
      <c r="I960" s="99"/>
      <c r="J960" s="99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9"/>
      <c r="H961" s="99"/>
      <c r="I961" s="99"/>
      <c r="J961" s="99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9"/>
      <c r="H962" s="99"/>
      <c r="I962" s="99"/>
      <c r="J962" s="99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9"/>
      <c r="H963" s="99"/>
      <c r="I963" s="99"/>
      <c r="J963" s="99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9"/>
      <c r="H964" s="99"/>
      <c r="I964" s="99"/>
      <c r="J964" s="99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9"/>
      <c r="H965" s="99"/>
      <c r="I965" s="99"/>
      <c r="J965" s="99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9"/>
      <c r="H966" s="99"/>
      <c r="I966" s="99"/>
      <c r="J966" s="99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9"/>
      <c r="H967" s="99"/>
      <c r="I967" s="99"/>
      <c r="J967" s="99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9"/>
      <c r="H968" s="99"/>
      <c r="I968" s="99"/>
      <c r="J968" s="99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9"/>
      <c r="H969" s="99"/>
      <c r="I969" s="99"/>
      <c r="J969" s="99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9"/>
      <c r="H970" s="99"/>
      <c r="I970" s="99"/>
      <c r="J970" s="99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9"/>
      <c r="H971" s="99"/>
      <c r="I971" s="99"/>
      <c r="J971" s="99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9"/>
      <c r="H972" s="99"/>
      <c r="I972" s="99"/>
      <c r="J972" s="99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9"/>
      <c r="H973" s="99"/>
      <c r="I973" s="99"/>
      <c r="J973" s="99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9"/>
      <c r="H974" s="99"/>
      <c r="I974" s="99"/>
      <c r="J974" s="99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9"/>
      <c r="H975" s="99"/>
      <c r="I975" s="99"/>
      <c r="J975" s="99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9"/>
      <c r="H976" s="99"/>
      <c r="I976" s="99"/>
      <c r="J976" s="99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9"/>
      <c r="H977" s="99"/>
      <c r="I977" s="99"/>
      <c r="J977" s="99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9"/>
      <c r="H978" s="99"/>
      <c r="I978" s="99"/>
      <c r="J978" s="99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9"/>
      <c r="H979" s="99"/>
      <c r="I979" s="99"/>
      <c r="J979" s="99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9"/>
      <c r="H980" s="99"/>
      <c r="I980" s="99"/>
      <c r="J980" s="99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9"/>
      <c r="H981" s="99"/>
      <c r="I981" s="99"/>
      <c r="J981" s="99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9"/>
      <c r="H982" s="99"/>
      <c r="I982" s="99"/>
      <c r="J982" s="99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9"/>
      <c r="H983" s="99"/>
      <c r="I983" s="99"/>
      <c r="J983" s="99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9"/>
      <c r="H984" s="99"/>
      <c r="I984" s="99"/>
      <c r="J984" s="99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9"/>
      <c r="H985" s="99"/>
      <c r="I985" s="99"/>
      <c r="J985" s="99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9"/>
      <c r="H986" s="99"/>
      <c r="I986" s="99"/>
      <c r="J986" s="99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9"/>
      <c r="H987" s="99"/>
      <c r="I987" s="99"/>
      <c r="J987" s="99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9"/>
      <c r="H988" s="99"/>
      <c r="I988" s="99"/>
      <c r="J988" s="99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9"/>
      <c r="H989" s="99"/>
      <c r="I989" s="99"/>
      <c r="J989" s="99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9"/>
      <c r="H990" s="99"/>
      <c r="I990" s="99"/>
      <c r="J990" s="99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9"/>
      <c r="H991" s="99"/>
      <c r="I991" s="99"/>
      <c r="J991" s="99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9"/>
      <c r="H992" s="99"/>
      <c r="I992" s="99"/>
      <c r="J992" s="99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9"/>
      <c r="H993" s="99"/>
      <c r="I993" s="99"/>
      <c r="J993" s="99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9"/>
      <c r="H994" s="99"/>
      <c r="I994" s="99"/>
      <c r="J994" s="99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9"/>
      <c r="H995" s="99"/>
      <c r="I995" s="99"/>
      <c r="J995" s="99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9"/>
      <c r="H996" s="99"/>
      <c r="I996" s="99"/>
      <c r="J996" s="99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9"/>
      <c r="H997" s="99"/>
      <c r="I997" s="99"/>
      <c r="J997" s="99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9"/>
      <c r="H998" s="99"/>
      <c r="I998" s="99"/>
      <c r="J998" s="99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9"/>
      <c r="H999" s="99"/>
      <c r="I999" s="99"/>
      <c r="J999" s="99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9"/>
      <c r="H1000" s="99"/>
      <c r="I1000" s="99"/>
      <c r="J1000" s="99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5.75" customHeight="1">
      <c r="A1001" s="98"/>
      <c r="B1001" s="98"/>
      <c r="C1001" s="98"/>
      <c r="D1001" s="98"/>
      <c r="E1001" s="98"/>
      <c r="F1001" s="98"/>
      <c r="G1001" s="99"/>
      <c r="H1001" s="99"/>
      <c r="I1001" s="99"/>
      <c r="J1001" s="99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5.75" customHeight="1">
      <c r="A1002" s="98"/>
      <c r="B1002" s="98"/>
      <c r="C1002" s="98"/>
      <c r="D1002" s="98"/>
      <c r="E1002" s="98"/>
      <c r="F1002" s="98"/>
      <c r="G1002" s="99"/>
      <c r="H1002" s="99"/>
      <c r="I1002" s="99"/>
      <c r="J1002" s="99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5.75" customHeight="1">
      <c r="A1003" s="98"/>
      <c r="B1003" s="98"/>
      <c r="C1003" s="98"/>
      <c r="D1003" s="98"/>
      <c r="E1003" s="98"/>
      <c r="F1003" s="98"/>
      <c r="G1003" s="99"/>
      <c r="H1003" s="99"/>
      <c r="I1003" s="99"/>
      <c r="J1003" s="99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5.75" customHeight="1">
      <c r="A1004" s="98"/>
      <c r="B1004" s="98"/>
      <c r="C1004" s="98"/>
      <c r="D1004" s="98"/>
      <c r="E1004" s="98"/>
      <c r="F1004" s="98"/>
      <c r="G1004" s="99"/>
      <c r="H1004" s="99"/>
      <c r="I1004" s="99"/>
      <c r="J1004" s="99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5.75" customHeight="1">
      <c r="A1005" s="98"/>
      <c r="B1005" s="98"/>
      <c r="C1005" s="98"/>
      <c r="D1005" s="98"/>
      <c r="E1005" s="98"/>
      <c r="F1005" s="98"/>
      <c r="G1005" s="99"/>
      <c r="H1005" s="99"/>
      <c r="I1005" s="99"/>
      <c r="J1005" s="99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5.75" customHeight="1">
      <c r="A1006" s="98"/>
      <c r="B1006" s="98"/>
      <c r="C1006" s="98"/>
      <c r="D1006" s="98"/>
      <c r="E1006" s="98"/>
      <c r="F1006" s="98"/>
      <c r="G1006" s="99"/>
      <c r="H1006" s="99"/>
      <c r="I1006" s="99"/>
      <c r="J1006" s="99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5.75" customHeight="1">
      <c r="A1007" s="98"/>
      <c r="B1007" s="98"/>
      <c r="C1007" s="98"/>
      <c r="D1007" s="98"/>
      <c r="E1007" s="98"/>
      <c r="F1007" s="98"/>
      <c r="G1007" s="99"/>
      <c r="H1007" s="99"/>
      <c r="I1007" s="99"/>
      <c r="J1007" s="99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5.75" customHeight="1">
      <c r="A1008" s="98"/>
      <c r="B1008" s="98"/>
      <c r="C1008" s="98"/>
      <c r="D1008" s="98"/>
      <c r="E1008" s="98"/>
      <c r="F1008" s="98"/>
      <c r="G1008" s="99"/>
      <c r="H1008" s="99"/>
      <c r="I1008" s="99"/>
      <c r="J1008" s="99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5.75" customHeight="1">
      <c r="A1009" s="98"/>
      <c r="B1009" s="98"/>
      <c r="C1009" s="98"/>
      <c r="D1009" s="98"/>
      <c r="E1009" s="98"/>
      <c r="F1009" s="98"/>
      <c r="G1009" s="99"/>
      <c r="H1009" s="99"/>
      <c r="I1009" s="99"/>
      <c r="J1009" s="99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5.75" customHeight="1">
      <c r="A1010" s="98"/>
      <c r="B1010" s="98"/>
      <c r="C1010" s="98"/>
      <c r="D1010" s="98"/>
      <c r="E1010" s="98"/>
      <c r="F1010" s="98"/>
      <c r="G1010" s="99"/>
      <c r="H1010" s="99"/>
      <c r="I1010" s="99"/>
      <c r="J1010" s="99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5.75" customHeight="1">
      <c r="A1011" s="98"/>
      <c r="B1011" s="98"/>
      <c r="C1011" s="98"/>
      <c r="D1011" s="98"/>
      <c r="E1011" s="98"/>
      <c r="F1011" s="98"/>
      <c r="G1011" s="99"/>
      <c r="H1011" s="99"/>
      <c r="I1011" s="99"/>
      <c r="J1011" s="99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5.75" customHeight="1">
      <c r="A1012" s="98"/>
      <c r="B1012" s="98"/>
      <c r="C1012" s="98"/>
      <c r="D1012" s="98"/>
      <c r="E1012" s="98"/>
      <c r="F1012" s="98"/>
      <c r="G1012" s="99"/>
      <c r="H1012" s="99"/>
      <c r="I1012" s="99"/>
      <c r="J1012" s="99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5.75" customHeight="1">
      <c r="A1013" s="98"/>
      <c r="B1013" s="98"/>
      <c r="C1013" s="98"/>
      <c r="D1013" s="98"/>
      <c r="E1013" s="98"/>
      <c r="F1013" s="98"/>
      <c r="G1013" s="99"/>
      <c r="H1013" s="99"/>
      <c r="I1013" s="99"/>
      <c r="J1013" s="99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5.75" customHeight="1">
      <c r="A1014" s="98"/>
      <c r="B1014" s="98"/>
      <c r="C1014" s="98"/>
      <c r="D1014" s="98"/>
      <c r="E1014" s="98"/>
      <c r="F1014" s="98"/>
      <c r="G1014" s="99"/>
      <c r="H1014" s="99"/>
      <c r="I1014" s="99"/>
      <c r="J1014" s="99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5.75" customHeight="1">
      <c r="A1015" s="98"/>
      <c r="B1015" s="98"/>
      <c r="C1015" s="98"/>
      <c r="D1015" s="98"/>
      <c r="E1015" s="98"/>
      <c r="F1015" s="98"/>
      <c r="G1015" s="99"/>
      <c r="H1015" s="99"/>
      <c r="I1015" s="99"/>
      <c r="J1015" s="99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5.75" customHeight="1">
      <c r="A1016" s="98"/>
      <c r="B1016" s="98"/>
      <c r="C1016" s="98"/>
      <c r="D1016" s="98"/>
      <c r="E1016" s="98"/>
      <c r="F1016" s="98"/>
      <c r="G1016" s="99"/>
      <c r="H1016" s="99"/>
      <c r="I1016" s="99"/>
      <c r="J1016" s="99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5.75" customHeight="1">
      <c r="A1017" s="98"/>
      <c r="B1017" s="98"/>
      <c r="C1017" s="98"/>
      <c r="D1017" s="98"/>
      <c r="E1017" s="98"/>
      <c r="F1017" s="98"/>
      <c r="G1017" s="99"/>
      <c r="H1017" s="99"/>
      <c r="I1017" s="99"/>
      <c r="J1017" s="99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5.75" customHeight="1">
      <c r="A1018" s="98"/>
      <c r="B1018" s="98"/>
      <c r="C1018" s="98"/>
      <c r="D1018" s="98"/>
      <c r="E1018" s="98"/>
      <c r="F1018" s="98"/>
      <c r="G1018" s="99"/>
      <c r="H1018" s="99"/>
      <c r="I1018" s="99"/>
      <c r="J1018" s="99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5.75" customHeight="1">
      <c r="A1019" s="98"/>
      <c r="B1019" s="98"/>
      <c r="C1019" s="98"/>
      <c r="D1019" s="98"/>
      <c r="E1019" s="98"/>
      <c r="F1019" s="98"/>
      <c r="G1019" s="99"/>
      <c r="H1019" s="99"/>
      <c r="I1019" s="99"/>
      <c r="J1019" s="99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5.75" customHeight="1">
      <c r="A1020" s="98"/>
      <c r="B1020" s="98"/>
      <c r="C1020" s="98"/>
      <c r="D1020" s="98"/>
      <c r="E1020" s="98"/>
      <c r="F1020" s="98"/>
      <c r="G1020" s="99"/>
      <c r="H1020" s="99"/>
      <c r="I1020" s="99"/>
      <c r="J1020" s="99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5.75" customHeight="1">
      <c r="A1021" s="98"/>
      <c r="B1021" s="98"/>
      <c r="C1021" s="98"/>
      <c r="D1021" s="98"/>
      <c r="E1021" s="98"/>
      <c r="F1021" s="98"/>
      <c r="G1021" s="99"/>
      <c r="H1021" s="99"/>
      <c r="I1021" s="99"/>
      <c r="J1021" s="99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5.75" customHeight="1">
      <c r="A1022" s="98"/>
      <c r="B1022" s="98"/>
      <c r="C1022" s="98"/>
      <c r="D1022" s="98"/>
      <c r="E1022" s="98"/>
      <c r="F1022" s="98"/>
      <c r="G1022" s="99"/>
      <c r="H1022" s="99"/>
      <c r="I1022" s="99"/>
      <c r="J1022" s="99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5.75" customHeight="1">
      <c r="A1023" s="98"/>
      <c r="B1023" s="98"/>
      <c r="C1023" s="98"/>
      <c r="D1023" s="98"/>
      <c r="E1023" s="98"/>
      <c r="F1023" s="98"/>
      <c r="G1023" s="99"/>
      <c r="H1023" s="99"/>
      <c r="I1023" s="99"/>
      <c r="J1023" s="99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5.75" customHeight="1">
      <c r="A1024" s="98"/>
      <c r="B1024" s="98"/>
      <c r="C1024" s="98"/>
      <c r="D1024" s="98"/>
      <c r="E1024" s="98"/>
      <c r="F1024" s="98"/>
      <c r="G1024" s="99"/>
      <c r="H1024" s="99"/>
      <c r="I1024" s="99"/>
      <c r="J1024" s="99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5.75" customHeight="1">
      <c r="A1025" s="98"/>
      <c r="B1025" s="98"/>
      <c r="C1025" s="98"/>
      <c r="D1025" s="98"/>
      <c r="E1025" s="98"/>
      <c r="F1025" s="98"/>
      <c r="G1025" s="99"/>
      <c r="H1025" s="99"/>
      <c r="I1025" s="99"/>
      <c r="J1025" s="99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5.75" customHeight="1">
      <c r="A1026" s="98"/>
      <c r="B1026" s="98"/>
      <c r="C1026" s="98"/>
      <c r="D1026" s="98"/>
      <c r="E1026" s="98"/>
      <c r="F1026" s="98"/>
      <c r="G1026" s="99"/>
      <c r="H1026" s="99"/>
      <c r="I1026" s="99"/>
      <c r="J1026" s="99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5.75" customHeight="1">
      <c r="A1027" s="98"/>
      <c r="B1027" s="98"/>
      <c r="C1027" s="98"/>
      <c r="D1027" s="98"/>
      <c r="E1027" s="98"/>
      <c r="F1027" s="98"/>
      <c r="G1027" s="99"/>
      <c r="H1027" s="99"/>
      <c r="I1027" s="99"/>
      <c r="J1027" s="99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5.75" customHeight="1">
      <c r="A1028" s="98"/>
      <c r="B1028" s="98"/>
      <c r="C1028" s="98"/>
      <c r="D1028" s="98"/>
      <c r="E1028" s="98"/>
      <c r="F1028" s="98"/>
      <c r="G1028" s="99"/>
      <c r="H1028" s="99"/>
      <c r="I1028" s="99"/>
      <c r="J1028" s="99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5.75" customHeight="1">
      <c r="A1029" s="98"/>
      <c r="B1029" s="98"/>
      <c r="C1029" s="98"/>
      <c r="D1029" s="98"/>
      <c r="E1029" s="98"/>
      <c r="F1029" s="98"/>
      <c r="G1029" s="99"/>
      <c r="H1029" s="99"/>
      <c r="I1029" s="99"/>
      <c r="J1029" s="99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5.75" customHeight="1">
      <c r="A1030" s="98"/>
      <c r="B1030" s="98"/>
      <c r="C1030" s="98"/>
      <c r="D1030" s="98"/>
      <c r="E1030" s="98"/>
      <c r="F1030" s="98"/>
      <c r="G1030" s="99"/>
      <c r="H1030" s="99"/>
      <c r="I1030" s="99"/>
      <c r="J1030" s="99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5.75" customHeight="1">
      <c r="A1031" s="98"/>
      <c r="B1031" s="98"/>
      <c r="C1031" s="98"/>
      <c r="D1031" s="98"/>
      <c r="E1031" s="98"/>
      <c r="F1031" s="98"/>
      <c r="G1031" s="99"/>
      <c r="H1031" s="99"/>
      <c r="I1031" s="99"/>
      <c r="J1031" s="99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5.75" customHeight="1">
      <c r="A1032" s="98"/>
      <c r="B1032" s="98"/>
      <c r="C1032" s="98"/>
      <c r="D1032" s="98"/>
      <c r="E1032" s="98"/>
      <c r="F1032" s="98"/>
      <c r="G1032" s="99"/>
      <c r="H1032" s="99"/>
      <c r="I1032" s="99"/>
      <c r="J1032" s="99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5.75" customHeight="1">
      <c r="A1033" s="98"/>
      <c r="B1033" s="98"/>
      <c r="C1033" s="98"/>
      <c r="D1033" s="98"/>
      <c r="E1033" s="98"/>
      <c r="F1033" s="98"/>
      <c r="G1033" s="99"/>
      <c r="H1033" s="99"/>
      <c r="I1033" s="99"/>
      <c r="J1033" s="99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5.75" customHeight="1">
      <c r="A1034" s="98"/>
      <c r="B1034" s="98"/>
      <c r="C1034" s="98"/>
      <c r="D1034" s="98"/>
      <c r="E1034" s="98"/>
      <c r="F1034" s="98"/>
      <c r="G1034" s="99"/>
      <c r="H1034" s="99"/>
      <c r="I1034" s="99"/>
      <c r="J1034" s="99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5.75" customHeight="1">
      <c r="A1035" s="98"/>
      <c r="B1035" s="98"/>
      <c r="C1035" s="98"/>
      <c r="D1035" s="98"/>
      <c r="E1035" s="98"/>
      <c r="F1035" s="98"/>
      <c r="G1035" s="99"/>
      <c r="H1035" s="99"/>
      <c r="I1035" s="99"/>
      <c r="J1035" s="99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5.75" customHeight="1">
      <c r="A1036" s="98"/>
      <c r="B1036" s="98"/>
      <c r="C1036" s="98"/>
      <c r="D1036" s="98"/>
      <c r="E1036" s="98"/>
      <c r="F1036" s="98"/>
      <c r="G1036" s="99"/>
      <c r="H1036" s="99"/>
      <c r="I1036" s="99"/>
      <c r="J1036" s="99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5.75" customHeight="1">
      <c r="A1037" s="98"/>
      <c r="B1037" s="98"/>
      <c r="C1037" s="98"/>
      <c r="D1037" s="98"/>
      <c r="E1037" s="98"/>
      <c r="F1037" s="98"/>
      <c r="G1037" s="99"/>
      <c r="H1037" s="99"/>
      <c r="I1037" s="99"/>
      <c r="J1037" s="99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5.75" customHeight="1">
      <c r="A1038" s="98"/>
      <c r="B1038" s="98"/>
      <c r="C1038" s="98"/>
      <c r="D1038" s="98"/>
      <c r="E1038" s="98"/>
      <c r="F1038" s="98"/>
      <c r="G1038" s="99"/>
      <c r="H1038" s="99"/>
      <c r="I1038" s="99"/>
      <c r="J1038" s="99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5.75" customHeight="1">
      <c r="A1039" s="98"/>
      <c r="B1039" s="98"/>
      <c r="C1039" s="98"/>
      <c r="D1039" s="98"/>
      <c r="E1039" s="98"/>
      <c r="F1039" s="98"/>
      <c r="G1039" s="99"/>
      <c r="H1039" s="99"/>
      <c r="I1039" s="99"/>
      <c r="J1039" s="99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5.75" customHeight="1">
      <c r="A1040" s="98"/>
      <c r="B1040" s="98"/>
      <c r="C1040" s="98"/>
      <c r="D1040" s="98"/>
      <c r="E1040" s="98"/>
      <c r="F1040" s="98"/>
      <c r="G1040" s="99"/>
      <c r="H1040" s="99"/>
      <c r="I1040" s="99"/>
      <c r="J1040" s="99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5.75" customHeight="1">
      <c r="A1041" s="98"/>
      <c r="B1041" s="98"/>
      <c r="C1041" s="98"/>
      <c r="D1041" s="98"/>
      <c r="E1041" s="98"/>
      <c r="F1041" s="98"/>
      <c r="G1041" s="99"/>
      <c r="H1041" s="99"/>
      <c r="I1041" s="99"/>
      <c r="J1041" s="99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5.75" customHeight="1">
      <c r="A1042" s="98"/>
      <c r="B1042" s="98"/>
      <c r="C1042" s="98"/>
      <c r="D1042" s="98"/>
      <c r="E1042" s="98"/>
      <c r="F1042" s="98"/>
      <c r="G1042" s="99"/>
      <c r="H1042" s="99"/>
      <c r="I1042" s="99"/>
      <c r="J1042" s="99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5.75" customHeight="1">
      <c r="A1043" s="98"/>
      <c r="B1043" s="98"/>
      <c r="C1043" s="98"/>
      <c r="D1043" s="98"/>
      <c r="E1043" s="98"/>
      <c r="F1043" s="98"/>
      <c r="G1043" s="99"/>
      <c r="H1043" s="99"/>
      <c r="I1043" s="99"/>
      <c r="J1043" s="99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5.75" customHeight="1">
      <c r="A1044" s="98"/>
      <c r="B1044" s="98"/>
      <c r="C1044" s="98"/>
      <c r="D1044" s="98"/>
      <c r="E1044" s="98"/>
      <c r="F1044" s="98"/>
      <c r="G1044" s="99"/>
      <c r="H1044" s="99"/>
      <c r="I1044" s="99"/>
      <c r="J1044" s="99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5.75" customHeight="1">
      <c r="A1045" s="98"/>
      <c r="B1045" s="98"/>
      <c r="C1045" s="98"/>
      <c r="D1045" s="98"/>
      <c r="E1045" s="98"/>
      <c r="F1045" s="98"/>
      <c r="G1045" s="99"/>
      <c r="H1045" s="99"/>
      <c r="I1045" s="99"/>
      <c r="J1045" s="99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5.75" customHeight="1">
      <c r="A1046" s="98"/>
      <c r="B1046" s="98"/>
      <c r="C1046" s="98"/>
      <c r="D1046" s="98"/>
      <c r="E1046" s="98"/>
      <c r="F1046" s="98"/>
      <c r="G1046" s="99"/>
      <c r="H1046" s="99"/>
      <c r="I1046" s="99"/>
      <c r="J1046" s="99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5.75" customHeight="1">
      <c r="A1047" s="98"/>
      <c r="B1047" s="98"/>
      <c r="C1047" s="98"/>
      <c r="D1047" s="98"/>
      <c r="E1047" s="98"/>
      <c r="F1047" s="98"/>
      <c r="G1047" s="99"/>
      <c r="H1047" s="99"/>
      <c r="I1047" s="99"/>
      <c r="J1047" s="99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5.75" customHeight="1">
      <c r="A1048" s="98"/>
      <c r="B1048" s="98"/>
      <c r="C1048" s="98"/>
      <c r="D1048" s="98"/>
      <c r="E1048" s="98"/>
      <c r="F1048" s="98"/>
      <c r="G1048" s="99"/>
      <c r="H1048" s="99"/>
      <c r="I1048" s="99"/>
      <c r="J1048" s="99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5.75" customHeight="1">
      <c r="A1049" s="98"/>
      <c r="B1049" s="98"/>
      <c r="C1049" s="98"/>
      <c r="D1049" s="98"/>
      <c r="E1049" s="98"/>
      <c r="F1049" s="98"/>
      <c r="G1049" s="99"/>
      <c r="H1049" s="99"/>
      <c r="I1049" s="99"/>
      <c r="J1049" s="99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5.75" customHeight="1">
      <c r="A1050" s="98"/>
      <c r="B1050" s="98"/>
      <c r="C1050" s="98"/>
      <c r="D1050" s="98"/>
      <c r="E1050" s="98"/>
      <c r="F1050" s="98"/>
      <c r="G1050" s="99"/>
      <c r="H1050" s="99"/>
      <c r="I1050" s="99"/>
      <c r="J1050" s="99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5.75" customHeight="1">
      <c r="A1051" s="98"/>
      <c r="B1051" s="98"/>
      <c r="C1051" s="98"/>
      <c r="D1051" s="98"/>
      <c r="E1051" s="98"/>
      <c r="F1051" s="98"/>
      <c r="G1051" s="99"/>
      <c r="H1051" s="99"/>
      <c r="I1051" s="99"/>
      <c r="J1051" s="99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5.75" customHeight="1">
      <c r="A1052" s="98"/>
      <c r="B1052" s="98"/>
      <c r="C1052" s="98"/>
      <c r="D1052" s="98"/>
      <c r="E1052" s="98"/>
      <c r="F1052" s="98"/>
      <c r="G1052" s="99"/>
      <c r="H1052" s="99"/>
      <c r="I1052" s="99"/>
      <c r="J1052" s="99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5.75" customHeight="1">
      <c r="A1053" s="98"/>
      <c r="B1053" s="98"/>
      <c r="C1053" s="98"/>
      <c r="D1053" s="98"/>
      <c r="E1053" s="98"/>
      <c r="F1053" s="98"/>
      <c r="G1053" s="99"/>
      <c r="H1053" s="99"/>
      <c r="I1053" s="99"/>
      <c r="J1053" s="99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5.75" customHeight="1">
      <c r="A1054" s="98"/>
      <c r="B1054" s="98"/>
      <c r="C1054" s="98"/>
      <c r="D1054" s="98"/>
      <c r="E1054" s="98"/>
      <c r="F1054" s="98"/>
      <c r="G1054" s="99"/>
      <c r="H1054" s="99"/>
      <c r="I1054" s="99"/>
      <c r="J1054" s="99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5.75" customHeight="1">
      <c r="A1055" s="98"/>
      <c r="B1055" s="98"/>
      <c r="C1055" s="98"/>
      <c r="D1055" s="98"/>
      <c r="E1055" s="98"/>
      <c r="F1055" s="98"/>
      <c r="G1055" s="99"/>
      <c r="H1055" s="99"/>
      <c r="I1055" s="99"/>
      <c r="J1055" s="99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5.75" customHeight="1">
      <c r="A1056" s="98"/>
      <c r="B1056" s="98"/>
      <c r="C1056" s="98"/>
      <c r="D1056" s="98"/>
      <c r="E1056" s="98"/>
      <c r="F1056" s="98"/>
      <c r="G1056" s="99"/>
      <c r="H1056" s="99"/>
      <c r="I1056" s="99"/>
      <c r="J1056" s="99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5.75" customHeight="1">
      <c r="A1057" s="98"/>
      <c r="B1057" s="98"/>
      <c r="C1057" s="98"/>
      <c r="D1057" s="98"/>
      <c r="E1057" s="98"/>
      <c r="F1057" s="98"/>
      <c r="G1057" s="99"/>
      <c r="H1057" s="99"/>
      <c r="I1057" s="99"/>
      <c r="J1057" s="99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5.75" customHeight="1">
      <c r="A1058" s="98"/>
      <c r="B1058" s="98"/>
      <c r="C1058" s="98"/>
      <c r="D1058" s="98"/>
      <c r="E1058" s="98"/>
      <c r="F1058" s="98"/>
      <c r="G1058" s="99"/>
      <c r="H1058" s="99"/>
      <c r="I1058" s="99"/>
      <c r="J1058" s="99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5.75" customHeight="1">
      <c r="A1059" s="98"/>
      <c r="B1059" s="98"/>
      <c r="C1059" s="98"/>
      <c r="D1059" s="98"/>
      <c r="E1059" s="98"/>
      <c r="F1059" s="98"/>
      <c r="G1059" s="99"/>
      <c r="H1059" s="99"/>
      <c r="I1059" s="99"/>
      <c r="J1059" s="99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5.75" customHeight="1">
      <c r="A1060" s="98"/>
      <c r="B1060" s="98"/>
      <c r="C1060" s="98"/>
      <c r="D1060" s="98"/>
      <c r="E1060" s="98"/>
      <c r="F1060" s="98"/>
      <c r="G1060" s="99"/>
      <c r="H1060" s="99"/>
      <c r="I1060" s="99"/>
      <c r="J1060" s="99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5.75" customHeight="1">
      <c r="A1061" s="98"/>
      <c r="B1061" s="98"/>
      <c r="C1061" s="98"/>
      <c r="D1061" s="98"/>
      <c r="E1061" s="98"/>
      <c r="F1061" s="98"/>
      <c r="G1061" s="99"/>
      <c r="H1061" s="99"/>
      <c r="I1061" s="99"/>
      <c r="J1061" s="99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5.75" customHeight="1">
      <c r="A1062" s="98"/>
      <c r="B1062" s="98"/>
      <c r="C1062" s="98"/>
      <c r="D1062" s="98"/>
      <c r="E1062" s="98"/>
      <c r="F1062" s="98"/>
      <c r="G1062" s="99"/>
      <c r="H1062" s="99"/>
      <c r="I1062" s="99"/>
      <c r="J1062" s="99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5.75" customHeight="1">
      <c r="A1063" s="98"/>
      <c r="B1063" s="98"/>
      <c r="C1063" s="98"/>
      <c r="D1063" s="98"/>
      <c r="E1063" s="98"/>
      <c r="F1063" s="98"/>
      <c r="G1063" s="99"/>
      <c r="H1063" s="99"/>
      <c r="I1063" s="99"/>
      <c r="J1063" s="99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5.75" customHeight="1">
      <c r="A1064" s="98"/>
      <c r="B1064" s="98"/>
      <c r="C1064" s="98"/>
      <c r="D1064" s="98"/>
      <c r="E1064" s="98"/>
      <c r="F1064" s="98"/>
      <c r="G1064" s="99"/>
      <c r="H1064" s="99"/>
      <c r="I1064" s="99"/>
      <c r="J1064" s="99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5.75" customHeight="1">
      <c r="A1065" s="98"/>
      <c r="B1065" s="98"/>
      <c r="C1065" s="98"/>
      <c r="D1065" s="98"/>
      <c r="E1065" s="98"/>
      <c r="F1065" s="98"/>
      <c r="G1065" s="99"/>
      <c r="H1065" s="99"/>
      <c r="I1065" s="99"/>
      <c r="J1065" s="99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5.75" customHeight="1">
      <c r="A1066" s="98"/>
      <c r="B1066" s="98"/>
      <c r="C1066" s="98"/>
      <c r="D1066" s="98"/>
      <c r="E1066" s="98"/>
      <c r="F1066" s="98"/>
      <c r="G1066" s="99"/>
      <c r="H1066" s="99"/>
      <c r="I1066" s="99"/>
      <c r="J1066" s="99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5.75" customHeight="1">
      <c r="A1067" s="98"/>
      <c r="B1067" s="98"/>
      <c r="C1067" s="98"/>
      <c r="D1067" s="98"/>
      <c r="E1067" s="98"/>
      <c r="F1067" s="98"/>
      <c r="G1067" s="99"/>
      <c r="H1067" s="99"/>
      <c r="I1067" s="99"/>
      <c r="J1067" s="99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5.75" customHeight="1">
      <c r="A1068" s="98"/>
      <c r="B1068" s="98"/>
      <c r="C1068" s="98"/>
      <c r="D1068" s="98"/>
      <c r="E1068" s="98"/>
      <c r="F1068" s="98"/>
      <c r="G1068" s="99"/>
      <c r="H1068" s="99"/>
      <c r="I1068" s="99"/>
      <c r="J1068" s="99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5.75" customHeight="1">
      <c r="A1069" s="98"/>
      <c r="B1069" s="98"/>
      <c r="C1069" s="98"/>
      <c r="D1069" s="98"/>
      <c r="E1069" s="98"/>
      <c r="F1069" s="98"/>
      <c r="G1069" s="99"/>
      <c r="H1069" s="99"/>
      <c r="I1069" s="99"/>
      <c r="J1069" s="99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5.75" customHeight="1">
      <c r="A1070" s="98"/>
      <c r="B1070" s="98"/>
      <c r="C1070" s="98"/>
      <c r="D1070" s="98"/>
      <c r="E1070" s="98"/>
      <c r="F1070" s="98"/>
      <c r="G1070" s="99"/>
      <c r="H1070" s="99"/>
      <c r="I1070" s="99"/>
      <c r="J1070" s="99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5.75" customHeight="1">
      <c r="A1071" s="98"/>
      <c r="B1071" s="98"/>
      <c r="C1071" s="98"/>
      <c r="D1071" s="98"/>
      <c r="E1071" s="98"/>
      <c r="F1071" s="98"/>
      <c r="G1071" s="99"/>
      <c r="H1071" s="99"/>
      <c r="I1071" s="99"/>
      <c r="J1071" s="99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  <row r="1072" spans="5:6" ht="15">
      <c r="E1072" s="98"/>
      <c r="F1072" s="98"/>
    </row>
  </sheetData>
  <sheetProtection selectLockedCells="1" selectUnlockedCells="1"/>
  <mergeCells count="35">
    <mergeCell ref="B7:G7"/>
    <mergeCell ref="B8:D8"/>
    <mergeCell ref="E8:F8"/>
    <mergeCell ref="B35:D35"/>
    <mergeCell ref="B37:C37"/>
    <mergeCell ref="E45:G45"/>
    <mergeCell ref="B59:C59"/>
    <mergeCell ref="B104:C104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B130:D130"/>
    <mergeCell ref="B159:C159"/>
    <mergeCell ref="A51:A91"/>
    <mergeCell ref="A93:A94"/>
    <mergeCell ref="B73:B74"/>
    <mergeCell ref="C73:C74"/>
    <mergeCell ref="B168:E175"/>
    <mergeCell ref="B133:F137"/>
    <mergeCell ref="B143:F150"/>
    <mergeCell ref="B160:E167"/>
    <mergeCell ref="B105:E107"/>
    <mergeCell ref="E46:I51"/>
    <mergeCell ref="E52:I54"/>
    <mergeCell ref="B60:E63"/>
    <mergeCell ref="B2:G3"/>
    <mergeCell ref="B4:G5"/>
    <mergeCell ref="B28:D30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71"/>
  <sheetViews>
    <sheetView zoomScale="50" zoomScaleNormal="50" workbookViewId="0" topLeftCell="A34">
      <selection activeCell="D140" sqref="D140"/>
    </sheetView>
  </sheetViews>
  <sheetFormatPr defaultColWidth="14.421875" defaultRowHeight="15"/>
  <cols>
    <col min="1" max="1" width="11.57421875" style="97" customWidth="1"/>
    <col min="2" max="2" width="94.421875" style="97" customWidth="1"/>
    <col min="3" max="3" width="42.8515625" style="97" customWidth="1"/>
    <col min="4" max="4" width="36.00390625" style="97" customWidth="1"/>
    <col min="5" max="5" width="35.421875" style="97" customWidth="1"/>
    <col min="6" max="6" width="43.57421875" style="97" customWidth="1"/>
    <col min="7" max="7" width="41.00390625" style="97" customWidth="1"/>
    <col min="8" max="8" width="2.421875" style="97" hidden="1" customWidth="1"/>
    <col min="9" max="9" width="29.57421875" style="97" customWidth="1"/>
    <col min="10" max="10" width="33.57421875" style="97" customWidth="1"/>
    <col min="11" max="11" width="21.00390625" style="97" customWidth="1"/>
    <col min="12" max="12" width="21.421875" style="97" customWidth="1"/>
    <col min="13" max="14" width="8.8515625" style="97" customWidth="1"/>
    <col min="15" max="26" width="8.00390625" style="97" customWidth="1"/>
    <col min="27" max="16384" width="14.421875" style="97" customWidth="1"/>
  </cols>
  <sheetData>
    <row r="1" spans="1:26" ht="15">
      <c r="A1" s="98"/>
      <c r="B1" s="98"/>
      <c r="C1" s="98"/>
      <c r="D1" s="98"/>
      <c r="E1" s="98"/>
      <c r="F1" s="98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customHeight="1">
      <c r="A2" s="98"/>
      <c r="B2" s="100" t="s">
        <v>51</v>
      </c>
      <c r="C2" s="100"/>
      <c r="D2" s="100"/>
      <c r="E2" s="100"/>
      <c r="F2" s="100"/>
      <c r="G2" s="100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40.5" customHeight="1">
      <c r="A3" s="98"/>
      <c r="B3" s="100"/>
      <c r="C3" s="100"/>
      <c r="D3" s="100"/>
      <c r="E3" s="100"/>
      <c r="F3" s="100"/>
      <c r="G3" s="100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7" customHeight="1">
      <c r="A4" s="98"/>
      <c r="B4" s="101" t="s">
        <v>52</v>
      </c>
      <c r="C4" s="101"/>
      <c r="D4" s="101"/>
      <c r="E4" s="101"/>
      <c r="F4" s="101"/>
      <c r="G4" s="101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34.5" customHeight="1">
      <c r="A5" s="98"/>
      <c r="B5" s="101"/>
      <c r="C5" s="101"/>
      <c r="D5" s="101"/>
      <c r="E5" s="101"/>
      <c r="F5" s="101"/>
      <c r="G5" s="101"/>
      <c r="H5" s="99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8" customHeight="1">
      <c r="A6" s="98"/>
      <c r="B6" s="102"/>
      <c r="C6" s="102"/>
      <c r="D6" s="102"/>
      <c r="E6" s="102"/>
      <c r="F6" s="102"/>
      <c r="G6" s="102"/>
      <c r="H6" s="99"/>
      <c r="I6" s="99"/>
      <c r="J6" s="99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73.5" customHeight="1">
      <c r="A7" s="98"/>
      <c r="B7" s="103" t="s">
        <v>130</v>
      </c>
      <c r="C7" s="103"/>
      <c r="D7" s="103"/>
      <c r="E7" s="103"/>
      <c r="F7" s="103"/>
      <c r="G7" s="103"/>
      <c r="H7" s="99"/>
      <c r="I7" s="99"/>
      <c r="J7" s="99"/>
      <c r="K7" s="98"/>
      <c r="L7" s="98"/>
      <c r="M7" s="162" t="s">
        <v>54</v>
      </c>
      <c r="N7" s="98" t="s">
        <v>55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91.5" customHeight="1">
      <c r="A8" s="98"/>
      <c r="B8" s="104" t="s">
        <v>56</v>
      </c>
      <c r="C8" s="104"/>
      <c r="D8" s="104"/>
      <c r="E8" s="105" t="s">
        <v>57</v>
      </c>
      <c r="F8" s="105"/>
      <c r="G8" s="106"/>
      <c r="H8" s="99"/>
      <c r="I8" s="99"/>
      <c r="J8" s="99"/>
      <c r="K8" s="98"/>
      <c r="L8" s="98"/>
      <c r="M8" s="162" t="s">
        <v>58</v>
      </c>
      <c r="N8" s="98" t="s">
        <v>59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>
      <c r="A9" s="98"/>
      <c r="B9" s="98"/>
      <c r="C9" s="98"/>
      <c r="D9" s="98"/>
      <c r="E9" s="98"/>
      <c r="F9" s="98"/>
      <c r="G9" s="99"/>
      <c r="H9" s="99"/>
      <c r="I9" s="99"/>
      <c r="J9" s="99"/>
      <c r="K9" s="98"/>
      <c r="L9" s="98"/>
      <c r="M9" s="98"/>
      <c r="N9" s="98" t="s">
        <v>60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8.5" customHeight="1">
      <c r="A10" s="98"/>
      <c r="B10" s="98"/>
      <c r="C10" s="107"/>
      <c r="D10" s="107"/>
      <c r="E10" s="107"/>
      <c r="F10" s="98"/>
      <c r="G10" s="99"/>
      <c r="H10" s="99"/>
      <c r="I10" s="99"/>
      <c r="J10" s="99"/>
      <c r="K10" s="98"/>
      <c r="L10" s="98"/>
      <c r="M10" s="98"/>
      <c r="N10" s="98" t="s">
        <v>61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4" ht="90" customHeight="1">
      <c r="A11" s="108"/>
      <c r="B11" s="109" t="s">
        <v>62</v>
      </c>
      <c r="C11" s="109" t="s">
        <v>63</v>
      </c>
      <c r="D11" s="109" t="s">
        <v>64</v>
      </c>
      <c r="E11" s="109" t="s">
        <v>65</v>
      </c>
      <c r="F11" s="110" t="s">
        <v>66</v>
      </c>
      <c r="G11" s="109" t="s">
        <v>67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42.5">
      <c r="A12" s="111">
        <v>1</v>
      </c>
      <c r="B12" s="209" t="s">
        <v>131</v>
      </c>
      <c r="C12" s="113" t="s">
        <v>132</v>
      </c>
      <c r="D12" s="114" t="s">
        <v>69</v>
      </c>
      <c r="E12" s="114" t="s">
        <v>133</v>
      </c>
      <c r="F12" s="114" t="s">
        <v>34</v>
      </c>
      <c r="G12" s="210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57">
      <c r="A13" s="111">
        <v>2</v>
      </c>
      <c r="B13" s="209" t="s">
        <v>134</v>
      </c>
      <c r="C13" s="113" t="s">
        <v>132</v>
      </c>
      <c r="D13" s="114" t="s">
        <v>69</v>
      </c>
      <c r="E13" s="114" t="s">
        <v>133</v>
      </c>
      <c r="F13" s="114" t="s">
        <v>34</v>
      </c>
      <c r="G13" s="21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85.5">
      <c r="A14" s="111">
        <v>3</v>
      </c>
      <c r="B14" s="209" t="s">
        <v>135</v>
      </c>
      <c r="C14" s="113" t="s">
        <v>136</v>
      </c>
      <c r="D14" s="114" t="s">
        <v>69</v>
      </c>
      <c r="E14" s="114" t="s">
        <v>133</v>
      </c>
      <c r="F14" s="114" t="s">
        <v>34</v>
      </c>
      <c r="G14" s="210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72" customHeight="1">
      <c r="A15" s="111">
        <v>4</v>
      </c>
      <c r="B15" s="118"/>
      <c r="C15" s="218"/>
      <c r="D15" s="114"/>
      <c r="E15" s="114"/>
      <c r="F15" s="114"/>
      <c r="G15" s="210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ht="28.5" customHeight="1">
      <c r="A16" s="98"/>
      <c r="B16" s="98"/>
      <c r="C16" s="107"/>
      <c r="D16" s="119"/>
      <c r="E16" s="99"/>
      <c r="F16" s="99"/>
      <c r="G16" s="99"/>
      <c r="H16" s="99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ht="28.5" customHeight="1">
      <c r="A17" s="98"/>
      <c r="B17" s="120" t="s">
        <v>75</v>
      </c>
      <c r="C17" s="121"/>
      <c r="D17" s="122"/>
      <c r="E17" s="99"/>
      <c r="F17" s="99"/>
      <c r="G17" s="99"/>
      <c r="H17" s="9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28.5" customHeight="1">
      <c r="A18" s="98"/>
      <c r="B18" s="123" t="s">
        <v>76</v>
      </c>
      <c r="C18" s="124"/>
      <c r="D18" s="98"/>
      <c r="E18" s="99"/>
      <c r="F18" s="99"/>
      <c r="G18" s="99"/>
      <c r="H18" s="9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28.5" customHeight="1">
      <c r="A19" s="98"/>
      <c r="B19" s="125" t="s">
        <v>77</v>
      </c>
      <c r="C19" s="126"/>
      <c r="D19" s="119"/>
      <c r="E19" s="99"/>
      <c r="F19" s="99"/>
      <c r="G19" s="99"/>
      <c r="H19" s="99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28.5" customHeight="1">
      <c r="A20" s="98"/>
      <c r="B20" s="127"/>
      <c r="C20" s="107"/>
      <c r="D20" s="119"/>
      <c r="E20" s="99"/>
      <c r="F20" s="99"/>
      <c r="G20" s="99"/>
      <c r="H20" s="99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28.5" customHeight="1">
      <c r="A21" s="98"/>
      <c r="B21" s="127"/>
      <c r="C21" s="107"/>
      <c r="D21" s="119"/>
      <c r="E21" s="99"/>
      <c r="F21" s="99"/>
      <c r="G21" s="99"/>
      <c r="H21" s="99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28.5" customHeight="1">
      <c r="A22" s="98"/>
      <c r="B22" s="127"/>
      <c r="C22" s="107"/>
      <c r="D22" s="119"/>
      <c r="E22" s="99"/>
      <c r="F22" s="99"/>
      <c r="G22" s="99"/>
      <c r="H22" s="99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28.5" customHeight="1">
      <c r="A23" s="98"/>
      <c r="B23" s="127"/>
      <c r="C23" s="107"/>
      <c r="D23" s="119"/>
      <c r="E23" s="99"/>
      <c r="F23" s="99"/>
      <c r="G23" s="99"/>
      <c r="H23" s="99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28.5" customHeight="1">
      <c r="A24" s="98"/>
      <c r="B24" s="127"/>
      <c r="C24" s="107"/>
      <c r="D24" s="119"/>
      <c r="E24" s="99"/>
      <c r="F24" s="99"/>
      <c r="G24" s="99"/>
      <c r="H24" s="99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95" customFormat="1" ht="28.5" customHeight="1">
      <c r="A25" s="128"/>
      <c r="B25" s="129"/>
      <c r="C25" s="130"/>
      <c r="D25" s="131"/>
      <c r="E25" s="132"/>
      <c r="F25" s="132"/>
      <c r="G25" s="132"/>
      <c r="H25" s="13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ht="28.5" customHeight="1">
      <c r="A26" s="98"/>
      <c r="B26" s="127"/>
      <c r="C26" s="107"/>
      <c r="D26" s="119"/>
      <c r="E26" s="99"/>
      <c r="F26" s="99"/>
      <c r="G26" s="99"/>
      <c r="H26" s="99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6" ht="28.5" customHeight="1">
      <c r="A27" s="98"/>
      <c r="B27" s="98"/>
      <c r="C27" s="107"/>
      <c r="D27" s="107"/>
      <c r="E27" s="107"/>
      <c r="F27" s="98"/>
      <c r="G27" s="99"/>
      <c r="H27" s="99"/>
      <c r="I27" s="99"/>
      <c r="J27" s="9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8.5" customHeight="1">
      <c r="A28" s="98"/>
      <c r="B28" s="133" t="s">
        <v>78</v>
      </c>
      <c r="C28" s="133"/>
      <c r="D28" s="133"/>
      <c r="E28" s="107"/>
      <c r="F28" s="98"/>
      <c r="G28" s="99"/>
      <c r="H28" s="99"/>
      <c r="I28" s="99"/>
      <c r="J28" s="9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8.5" customHeight="1">
      <c r="A29" s="98"/>
      <c r="B29" s="133"/>
      <c r="C29" s="133"/>
      <c r="D29" s="133"/>
      <c r="E29" s="107"/>
      <c r="F29" s="98"/>
      <c r="G29" s="99"/>
      <c r="H29" s="99"/>
      <c r="I29" s="99"/>
      <c r="J29" s="9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8.5" customHeight="1">
      <c r="A30" s="98"/>
      <c r="B30" s="133"/>
      <c r="C30" s="133"/>
      <c r="D30" s="133"/>
      <c r="E30" s="107"/>
      <c r="F30" s="98"/>
      <c r="G30" s="99"/>
      <c r="H30" s="99"/>
      <c r="I30" s="99"/>
      <c r="J30" s="9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8.5" customHeight="1">
      <c r="A31" s="98"/>
      <c r="B31" s="134"/>
      <c r="C31" s="134"/>
      <c r="D31" s="134"/>
      <c r="E31" s="107"/>
      <c r="F31" s="98"/>
      <c r="G31" s="99"/>
      <c r="H31" s="99"/>
      <c r="I31" s="99"/>
      <c r="J31" s="9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8.5" customHeight="1">
      <c r="A32" s="98"/>
      <c r="B32" s="134"/>
      <c r="C32" s="134"/>
      <c r="D32" s="134"/>
      <c r="E32" s="107"/>
      <c r="F32" s="98"/>
      <c r="G32" s="99"/>
      <c r="H32" s="99"/>
      <c r="I32" s="99"/>
      <c r="J32" s="9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8.5" customHeight="1">
      <c r="A33" s="98"/>
      <c r="B33" s="134"/>
      <c r="C33" s="134"/>
      <c r="D33" s="134"/>
      <c r="E33" s="107"/>
      <c r="F33" s="98"/>
      <c r="G33" s="99"/>
      <c r="H33" s="99"/>
      <c r="I33" s="99"/>
      <c r="J33" s="9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33.75" customHeight="1">
      <c r="A34" s="98"/>
      <c r="B34" s="135"/>
      <c r="C34" s="136"/>
      <c r="D34" s="107"/>
      <c r="E34" s="107"/>
      <c r="F34" s="98"/>
      <c r="G34" s="99"/>
      <c r="H34" s="99"/>
      <c r="I34" s="99"/>
      <c r="J34" s="9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33.75" customHeight="1">
      <c r="A35" s="98"/>
      <c r="B35" s="137" t="s">
        <v>79</v>
      </c>
      <c r="C35" s="137"/>
      <c r="D35" s="137"/>
      <c r="E35" s="107"/>
      <c r="F35" s="98"/>
      <c r="G35" s="99"/>
      <c r="H35" s="99"/>
      <c r="I35" s="99"/>
      <c r="J35" s="9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96" customFormat="1" ht="33.75" customHeight="1">
      <c r="A36" s="98"/>
      <c r="B36" s="138"/>
      <c r="C36" s="138"/>
      <c r="D36" s="107"/>
      <c r="E36" s="107"/>
      <c r="F36" s="98"/>
      <c r="G36" s="99"/>
      <c r="H36" s="99"/>
      <c r="I36" s="99"/>
      <c r="J36" s="9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s="96" customFormat="1" ht="33.75" customHeight="1">
      <c r="A37" s="98"/>
      <c r="B37" s="139" t="s">
        <v>80</v>
      </c>
      <c r="C37" s="139"/>
      <c r="E37" s="107"/>
      <c r="F37" s="98"/>
      <c r="G37" s="99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33.75" customHeight="1">
      <c r="A38" s="98"/>
      <c r="B38" s="140" t="s">
        <v>81</v>
      </c>
      <c r="C38" s="136"/>
      <c r="D38" s="107"/>
      <c r="E38" s="107"/>
      <c r="F38" s="98"/>
      <c r="G38" s="99"/>
      <c r="H38" s="99"/>
      <c r="I38" s="99"/>
      <c r="J38" s="9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33.75" customHeight="1">
      <c r="A39" s="98"/>
      <c r="B39" s="140"/>
      <c r="C39" s="136"/>
      <c r="D39" s="107"/>
      <c r="E39" s="107"/>
      <c r="F39" s="98"/>
      <c r="G39" s="99"/>
      <c r="H39" s="99"/>
      <c r="I39" s="99"/>
      <c r="J39" s="9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33.75" customHeight="1">
      <c r="A40" s="98"/>
      <c r="B40" s="141" t="s">
        <v>82</v>
      </c>
      <c r="C40" s="107"/>
      <c r="D40" s="107"/>
      <c r="E40" s="107"/>
      <c r="F40" s="98"/>
      <c r="G40" s="99"/>
      <c r="H40" s="99"/>
      <c r="I40" s="99"/>
      <c r="J40" s="99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63.75" customHeight="1">
      <c r="A41" s="98"/>
      <c r="B41" s="142" t="s">
        <v>83</v>
      </c>
      <c r="C41" s="142" t="s">
        <v>84</v>
      </c>
      <c r="D41" s="143" t="s">
        <v>85</v>
      </c>
      <c r="E41" s="107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58.5" customHeight="1">
      <c r="A42" s="98"/>
      <c r="B42" s="144">
        <v>3</v>
      </c>
      <c r="C42" s="144">
        <v>0</v>
      </c>
      <c r="D42" s="145">
        <f>C42/B42</f>
        <v>0</v>
      </c>
      <c r="E42" s="107"/>
      <c r="F42" s="98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33.75" customHeight="1">
      <c r="A43" s="98"/>
      <c r="B43" s="135"/>
      <c r="C43" s="136"/>
      <c r="D43" s="107"/>
      <c r="E43" s="107"/>
      <c r="F43" s="98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33.75" customHeight="1">
      <c r="A44" s="98"/>
      <c r="B44" s="146" t="s">
        <v>86</v>
      </c>
      <c r="C44" s="136"/>
      <c r="D44" s="107"/>
      <c r="F44" s="98"/>
      <c r="G44" s="99"/>
      <c r="H44" s="99"/>
      <c r="I44" s="99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51.75" customHeight="1">
      <c r="A45" s="98"/>
      <c r="B45" s="147" t="s">
        <v>87</v>
      </c>
      <c r="C45" s="148" t="s">
        <v>88</v>
      </c>
      <c r="E45" s="149" t="s">
        <v>89</v>
      </c>
      <c r="F45" s="149"/>
      <c r="G45" s="149"/>
      <c r="H45" s="99"/>
      <c r="I45" s="99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47.25" customHeight="1">
      <c r="A46" s="98"/>
      <c r="B46" s="150" t="s">
        <v>90</v>
      </c>
      <c r="C46" s="151">
        <v>0</v>
      </c>
      <c r="D46" s="107"/>
      <c r="E46" s="152" t="s">
        <v>91</v>
      </c>
      <c r="F46" s="152"/>
      <c r="G46" s="152"/>
      <c r="H46" s="152"/>
      <c r="I46" s="152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33.75">
      <c r="A47" s="98"/>
      <c r="B47" s="150" t="s">
        <v>92</v>
      </c>
      <c r="C47" s="153">
        <v>0</v>
      </c>
      <c r="D47" s="98"/>
      <c r="E47" s="152"/>
      <c r="F47" s="152"/>
      <c r="G47" s="152"/>
      <c r="H47" s="152"/>
      <c r="I47" s="152"/>
      <c r="J47" s="99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39.75" customHeight="1">
      <c r="A48" s="98"/>
      <c r="B48" s="150" t="s">
        <v>93</v>
      </c>
      <c r="C48" s="151">
        <v>0</v>
      </c>
      <c r="D48" s="98"/>
      <c r="E48" s="152"/>
      <c r="F48" s="152"/>
      <c r="G48" s="152"/>
      <c r="H48" s="152"/>
      <c r="I48" s="152"/>
      <c r="J48" s="99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39" customHeight="1">
      <c r="A49" s="98"/>
      <c r="B49" s="150" t="s">
        <v>94</v>
      </c>
      <c r="C49" s="153">
        <v>0</v>
      </c>
      <c r="D49" s="154"/>
      <c r="E49" s="152"/>
      <c r="F49" s="152"/>
      <c r="G49" s="152"/>
      <c r="H49" s="152"/>
      <c r="I49" s="152"/>
      <c r="J49" s="9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39" customHeight="1">
      <c r="A50" s="98"/>
      <c r="B50" s="155" t="s">
        <v>95</v>
      </c>
      <c r="C50" s="156">
        <f>SUM(C46:C49)</f>
        <v>0</v>
      </c>
      <c r="E50" s="152"/>
      <c r="F50" s="152"/>
      <c r="G50" s="152"/>
      <c r="H50" s="152"/>
      <c r="I50" s="152"/>
      <c r="J50" s="99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70.5" customHeight="1">
      <c r="A51" s="157"/>
      <c r="B51" s="158"/>
      <c r="C51" s="98"/>
      <c r="D51" s="98"/>
      <c r="E51" s="152"/>
      <c r="F51" s="152"/>
      <c r="G51" s="152"/>
      <c r="H51" s="152"/>
      <c r="I51" s="152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25.5" customHeight="1">
      <c r="A52" s="157"/>
      <c r="B52" s="158"/>
      <c r="C52" s="98"/>
      <c r="D52" s="98"/>
      <c r="E52" s="159" t="s">
        <v>96</v>
      </c>
      <c r="F52" s="159"/>
      <c r="G52" s="159"/>
      <c r="H52" s="159"/>
      <c r="I52" s="159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26.25">
      <c r="A53" s="157"/>
      <c r="B53" s="158"/>
      <c r="C53" s="98"/>
      <c r="D53" s="98"/>
      <c r="E53" s="159"/>
      <c r="F53" s="159"/>
      <c r="G53" s="159"/>
      <c r="H53" s="159"/>
      <c r="I53" s="15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34.5" customHeight="1">
      <c r="A54" s="157"/>
      <c r="B54" s="158"/>
      <c r="C54" s="98"/>
      <c r="D54" s="98" t="s">
        <v>97</v>
      </c>
      <c r="E54" s="159"/>
      <c r="F54" s="159"/>
      <c r="G54" s="159"/>
      <c r="H54" s="159"/>
      <c r="I54" s="15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34.5" customHeight="1">
      <c r="A55" s="157"/>
      <c r="B55" s="158"/>
      <c r="C55" s="98"/>
      <c r="D55" s="98"/>
      <c r="E55" s="65"/>
      <c r="F55" s="65"/>
      <c r="G55" s="65"/>
      <c r="H55" s="65"/>
      <c r="I55" s="65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34.5" customHeight="1">
      <c r="A56" s="157"/>
      <c r="B56" s="158"/>
      <c r="C56" s="98"/>
      <c r="D56" s="98"/>
      <c r="E56" s="65"/>
      <c r="F56" s="65"/>
      <c r="G56" s="65"/>
      <c r="H56" s="65"/>
      <c r="I56" s="65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34.5" customHeight="1">
      <c r="A57" s="157"/>
      <c r="B57" s="158"/>
      <c r="C57" s="98"/>
      <c r="D57" s="98"/>
      <c r="E57" s="65"/>
      <c r="F57" s="65"/>
      <c r="G57" s="65"/>
      <c r="H57" s="65"/>
      <c r="I57" s="65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28.5">
      <c r="A58" s="157"/>
      <c r="B58" s="158"/>
      <c r="C58" s="98"/>
      <c r="D58" s="98"/>
      <c r="E58" s="65"/>
      <c r="F58" s="65"/>
      <c r="G58" s="65"/>
      <c r="H58" s="65"/>
      <c r="I58" s="65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42.75" customHeight="1">
      <c r="A59" s="157"/>
      <c r="B59" s="160" t="s">
        <v>98</v>
      </c>
      <c r="C59" s="160"/>
      <c r="E59" s="65"/>
      <c r="F59" s="65"/>
      <c r="G59" s="65"/>
      <c r="H59" s="65"/>
      <c r="I59" s="65"/>
      <c r="J59" s="99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28.5" customHeight="1">
      <c r="A60" s="157"/>
      <c r="B60" s="161" t="s">
        <v>99</v>
      </c>
      <c r="C60" s="161"/>
      <c r="D60" s="161"/>
      <c r="E60" s="161"/>
      <c r="F60" s="65"/>
      <c r="G60" s="65"/>
      <c r="H60" s="65"/>
      <c r="I60" s="65"/>
      <c r="J60" s="99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28.5">
      <c r="A61" s="157"/>
      <c r="B61" s="161"/>
      <c r="C61" s="161"/>
      <c r="D61" s="161"/>
      <c r="E61" s="161"/>
      <c r="F61" s="65"/>
      <c r="G61" s="65"/>
      <c r="H61" s="65"/>
      <c r="I61" s="65"/>
      <c r="J61" s="99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28.5">
      <c r="A62" s="157"/>
      <c r="B62" s="161"/>
      <c r="C62" s="161"/>
      <c r="D62" s="161"/>
      <c r="E62" s="161"/>
      <c r="F62" s="65"/>
      <c r="G62" s="65"/>
      <c r="H62" s="65"/>
      <c r="I62" s="65"/>
      <c r="J62" s="99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28.5">
      <c r="A63" s="157"/>
      <c r="B63" s="161"/>
      <c r="C63" s="161"/>
      <c r="D63" s="161"/>
      <c r="E63" s="161"/>
      <c r="F63" s="65"/>
      <c r="G63" s="65"/>
      <c r="H63" s="65"/>
      <c r="I63" s="65"/>
      <c r="J63" s="99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28.5">
      <c r="A64" s="157"/>
      <c r="B64" s="158"/>
      <c r="C64" s="98"/>
      <c r="D64" s="98"/>
      <c r="E64" s="65"/>
      <c r="F64" s="65"/>
      <c r="G64" s="65"/>
      <c r="H64" s="65"/>
      <c r="I64" s="65"/>
      <c r="J64" s="99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5" customHeight="1">
      <c r="A65" s="157"/>
      <c r="B65" s="163"/>
      <c r="C65" s="164"/>
      <c r="D65" s="164"/>
      <c r="E65" s="98"/>
      <c r="F65" s="98"/>
      <c r="G65" s="99"/>
      <c r="H65" s="99"/>
      <c r="I65" s="99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34.5" customHeight="1">
      <c r="A66" s="157"/>
      <c r="B66" s="146" t="s">
        <v>137</v>
      </c>
      <c r="C66" s="164"/>
      <c r="D66" s="164"/>
      <c r="E66" s="98"/>
      <c r="F66" s="98"/>
      <c r="G66" s="99"/>
      <c r="H66" s="99"/>
      <c r="I66" s="99"/>
      <c r="J66" s="99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s="96" customFormat="1" ht="53.25" customHeight="1">
      <c r="A67" s="157"/>
      <c r="B67" s="165" t="s">
        <v>138</v>
      </c>
      <c r="C67" s="166">
        <v>0</v>
      </c>
      <c r="D67" s="167"/>
      <c r="E67" s="168"/>
      <c r="F67" s="168"/>
      <c r="G67" s="168"/>
      <c r="H67" s="99"/>
      <c r="I67" s="99"/>
      <c r="J67" s="99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s="96" customFormat="1" ht="54.75" customHeight="1">
      <c r="A68" s="157"/>
      <c r="B68" s="165" t="s">
        <v>139</v>
      </c>
      <c r="C68" s="166">
        <v>0</v>
      </c>
      <c r="D68" s="169"/>
      <c r="E68" s="168"/>
      <c r="F68" s="168"/>
      <c r="G68" s="168"/>
      <c r="H68" s="99"/>
      <c r="I68" s="99"/>
      <c r="J68" s="99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96" customFormat="1" ht="59.25" customHeight="1">
      <c r="A69" s="157"/>
      <c r="B69" s="165" t="s">
        <v>140</v>
      </c>
      <c r="C69" s="170" t="e">
        <f>C68/C67</f>
        <v>#DIV/0!</v>
      </c>
      <c r="D69" s="98"/>
      <c r="E69" s="168"/>
      <c r="F69" s="168"/>
      <c r="G69" s="168"/>
      <c r="H69" s="99"/>
      <c r="I69" s="99"/>
      <c r="J69" s="99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96" customFormat="1" ht="59.25" customHeight="1">
      <c r="A70" s="157"/>
      <c r="B70" s="171"/>
      <c r="C70" s="172"/>
      <c r="D70" s="98"/>
      <c r="E70" s="168"/>
      <c r="F70" s="168"/>
      <c r="G70" s="168"/>
      <c r="H70" s="99"/>
      <c r="I70" s="99"/>
      <c r="J70" s="99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96" customFormat="1" ht="59.25" customHeight="1">
      <c r="A71" s="157"/>
      <c r="B71" s="146" t="s">
        <v>141</v>
      </c>
      <c r="D71" s="98"/>
      <c r="E71" s="168"/>
      <c r="F71" s="168"/>
      <c r="G71" s="168"/>
      <c r="H71" s="99"/>
      <c r="I71" s="99"/>
      <c r="J71" s="99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96" customFormat="1" ht="59.25" customHeight="1">
      <c r="A72" s="157"/>
      <c r="B72" s="173" t="s">
        <v>142</v>
      </c>
      <c r="C72" s="174" t="e">
        <f>C50/C68</f>
        <v>#DIV/0!</v>
      </c>
      <c r="D72" s="98"/>
      <c r="E72" s="168"/>
      <c r="F72" s="168"/>
      <c r="G72" s="168"/>
      <c r="H72" s="99"/>
      <c r="I72" s="99"/>
      <c r="J72" s="99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96" customFormat="1" ht="59.25" customHeight="1">
      <c r="A73" s="157"/>
      <c r="B73" s="173"/>
      <c r="C73" s="174"/>
      <c r="D73" s="98"/>
      <c r="E73" s="168"/>
      <c r="F73" s="168"/>
      <c r="G73" s="168"/>
      <c r="H73" s="99"/>
      <c r="I73" s="99"/>
      <c r="J73" s="99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96" customFormat="1" ht="59.25" customHeight="1">
      <c r="A74" s="157"/>
      <c r="B74" s="175"/>
      <c r="C74" s="176"/>
      <c r="D74" s="98"/>
      <c r="E74" s="168"/>
      <c r="F74" s="168"/>
      <c r="G74" s="168"/>
      <c r="H74" s="99"/>
      <c r="I74" s="99"/>
      <c r="J74" s="99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96" customFormat="1" ht="59.25" customHeight="1">
      <c r="A75" s="157"/>
      <c r="B75" s="146"/>
      <c r="C75" s="172"/>
      <c r="D75" s="98"/>
      <c r="E75" s="168"/>
      <c r="F75" s="168"/>
      <c r="G75" s="168"/>
      <c r="H75" s="99"/>
      <c r="I75" s="99"/>
      <c r="J75" s="99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96" customFormat="1" ht="59.25" customHeight="1">
      <c r="A76" s="157"/>
      <c r="B76" s="177"/>
      <c r="C76" s="178"/>
      <c r="D76" s="98"/>
      <c r="E76" s="168"/>
      <c r="F76" s="168"/>
      <c r="G76" s="168"/>
      <c r="H76" s="99"/>
      <c r="I76" s="99"/>
      <c r="J76" s="99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96" customFormat="1" ht="59.25" customHeight="1">
      <c r="A77" s="157"/>
      <c r="B77" s="173"/>
      <c r="C77" s="170"/>
      <c r="D77" s="98"/>
      <c r="E77" s="168"/>
      <c r="F77" s="168"/>
      <c r="G77" s="168"/>
      <c r="H77" s="99"/>
      <c r="I77" s="99"/>
      <c r="J77" s="99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s="96" customFormat="1" ht="59.25" customHeight="1">
      <c r="A78" s="157"/>
      <c r="B78" s="173"/>
      <c r="C78" s="170"/>
      <c r="D78" s="98"/>
      <c r="E78" s="168"/>
      <c r="F78" s="168"/>
      <c r="G78" s="168"/>
      <c r="H78" s="99"/>
      <c r="I78" s="99"/>
      <c r="J78" s="99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s="96" customFormat="1" ht="59.25" customHeight="1">
      <c r="A79" s="157"/>
      <c r="B79" s="165"/>
      <c r="C79" s="170"/>
      <c r="D79" s="98"/>
      <c r="E79" s="168"/>
      <c r="F79" s="168"/>
      <c r="G79" s="168"/>
      <c r="H79" s="99"/>
      <c r="I79" s="99"/>
      <c r="J79" s="99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s="96" customFormat="1" ht="59.25" customHeight="1">
      <c r="A80" s="157"/>
      <c r="B80" s="165"/>
      <c r="C80" s="170"/>
      <c r="D80" s="98"/>
      <c r="E80" s="168"/>
      <c r="F80" s="168"/>
      <c r="G80" s="168"/>
      <c r="H80" s="99"/>
      <c r="I80" s="99"/>
      <c r="J80" s="99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s="96" customFormat="1" ht="59.25" customHeight="1">
      <c r="A81" s="157"/>
      <c r="B81" s="171"/>
      <c r="C81" s="172"/>
      <c r="D81" s="98"/>
      <c r="E81" s="168"/>
      <c r="F81" s="168"/>
      <c r="G81" s="168"/>
      <c r="H81" s="99"/>
      <c r="I81" s="99"/>
      <c r="J81" s="99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s="96" customFormat="1" ht="59.25" customHeight="1">
      <c r="A82" s="157"/>
      <c r="B82" s="171"/>
      <c r="C82" s="172"/>
      <c r="D82" s="98"/>
      <c r="E82" s="168"/>
      <c r="F82" s="168"/>
      <c r="G82" s="168"/>
      <c r="H82" s="99"/>
      <c r="I82" s="99"/>
      <c r="J82" s="99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s="96" customFormat="1" ht="59.25" customHeight="1">
      <c r="A83" s="157"/>
      <c r="B83" s="146"/>
      <c r="C83" s="172"/>
      <c r="D83" s="98"/>
      <c r="E83" s="168"/>
      <c r="F83" s="168"/>
      <c r="G83" s="168"/>
      <c r="H83" s="99"/>
      <c r="I83" s="99"/>
      <c r="J83" s="9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5" s="96" customFormat="1" ht="59.25" customHeight="1">
      <c r="A84" s="157"/>
      <c r="B84" s="179"/>
      <c r="C84" s="179"/>
      <c r="D84" s="168"/>
      <c r="E84" s="168"/>
      <c r="F84" s="168"/>
      <c r="G84" s="99"/>
      <c r="H84" s="99"/>
      <c r="I84" s="99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spans="1:25" s="96" customFormat="1" ht="59.25" customHeight="1">
      <c r="A85" s="157"/>
      <c r="B85" s="165"/>
      <c r="C85" s="180"/>
      <c r="D85" s="168"/>
      <c r="E85" s="168"/>
      <c r="F85" s="168"/>
      <c r="G85" s="99"/>
      <c r="H85" s="99"/>
      <c r="I85" s="99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spans="1:25" s="96" customFormat="1" ht="59.25" customHeight="1">
      <c r="A86" s="157"/>
      <c r="B86" s="181"/>
      <c r="C86" s="180"/>
      <c r="D86" s="168"/>
      <c r="E86" s="168"/>
      <c r="F86" s="168"/>
      <c r="G86" s="99"/>
      <c r="H86" s="99"/>
      <c r="I86" s="99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1:25" s="96" customFormat="1" ht="59.25" customHeight="1">
      <c r="A87" s="157"/>
      <c r="B87" s="181"/>
      <c r="C87" s="180"/>
      <c r="D87" s="168"/>
      <c r="E87" s="168"/>
      <c r="F87" s="168"/>
      <c r="G87" s="99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spans="1:25" s="96" customFormat="1" ht="59.25" customHeight="1">
      <c r="A88" s="157"/>
      <c r="B88" s="181"/>
      <c r="C88" s="180"/>
      <c r="D88" s="168"/>
      <c r="E88" s="168"/>
      <c r="F88" s="168"/>
      <c r="G88" s="99"/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spans="1:26" s="96" customFormat="1" ht="40.5" customHeight="1">
      <c r="A89" s="157"/>
      <c r="B89" s="171"/>
      <c r="C89" s="172"/>
      <c r="D89" s="98"/>
      <c r="E89" s="168"/>
      <c r="F89" s="168"/>
      <c r="G89" s="168"/>
      <c r="H89" s="99"/>
      <c r="I89" s="99"/>
      <c r="J89" s="99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s="96" customFormat="1" ht="15.75" customHeight="1">
      <c r="A90" s="157"/>
      <c r="C90" s="98"/>
      <c r="D90" s="98"/>
      <c r="E90" s="98"/>
      <c r="F90" s="98"/>
      <c r="G90" s="99"/>
      <c r="H90" s="99"/>
      <c r="I90" s="99"/>
      <c r="J90" s="99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s="96" customFormat="1" ht="15.75" customHeight="1">
      <c r="A91" s="98"/>
      <c r="C91" s="98"/>
      <c r="D91" s="98"/>
      <c r="E91" s="98"/>
      <c r="F91" s="98"/>
      <c r="G91" s="99"/>
      <c r="H91" s="99"/>
      <c r="I91" s="99"/>
      <c r="J91" s="99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31.5" customHeight="1">
      <c r="A92" s="182"/>
      <c r="B92" s="146"/>
      <c r="C92" s="98"/>
      <c r="D92" s="98"/>
      <c r="E92" s="98"/>
      <c r="F92" s="98"/>
      <c r="G92" s="99"/>
      <c r="H92" s="99"/>
      <c r="I92" s="99"/>
      <c r="J92" s="99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66" customHeight="1">
      <c r="A93" s="182"/>
      <c r="B93" s="183"/>
      <c r="C93" s="180"/>
      <c r="D93" s="98"/>
      <c r="E93" s="98"/>
      <c r="F93" s="98"/>
      <c r="G93" s="99"/>
      <c r="H93" s="99"/>
      <c r="I93" s="99"/>
      <c r="J93" s="99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s="96" customFormat="1" ht="10.5" customHeight="1">
      <c r="A94" s="98"/>
      <c r="C94" s="98"/>
      <c r="D94" s="98"/>
      <c r="E94" s="98"/>
      <c r="F94" s="98"/>
      <c r="G94" s="99"/>
      <c r="H94" s="99"/>
      <c r="I94" s="99"/>
      <c r="J94" s="99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s="96" customFormat="1" ht="15.75" customHeight="1" hidden="1">
      <c r="A95" s="98"/>
      <c r="C95" s="98"/>
      <c r="D95" s="98"/>
      <c r="E95" s="98"/>
      <c r="F95" s="98"/>
      <c r="G95" s="99"/>
      <c r="H95" s="99"/>
      <c r="I95" s="99"/>
      <c r="J95" s="99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s="96" customFormat="1" ht="15.75" customHeight="1">
      <c r="A96" s="98"/>
      <c r="C96" s="98"/>
      <c r="D96" s="98"/>
      <c r="E96" s="98"/>
      <c r="F96" s="98"/>
      <c r="G96" s="99"/>
      <c r="H96" s="99"/>
      <c r="I96" s="99"/>
      <c r="J96" s="9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s="96" customFormat="1" ht="15.75" customHeight="1">
      <c r="A97" s="98"/>
      <c r="C97" s="98"/>
      <c r="D97" s="98"/>
      <c r="E97" s="98"/>
      <c r="F97" s="98"/>
      <c r="G97" s="99"/>
      <c r="H97" s="99"/>
      <c r="I97" s="99"/>
      <c r="J97" s="9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s="96" customFormat="1" ht="15.75" customHeight="1">
      <c r="A98" s="98"/>
      <c r="C98" s="98"/>
      <c r="D98" s="98"/>
      <c r="E98" s="98"/>
      <c r="F98" s="98"/>
      <c r="G98" s="99"/>
      <c r="H98" s="99"/>
      <c r="I98" s="99"/>
      <c r="J98" s="9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s="96" customFormat="1" ht="15.75" customHeight="1">
      <c r="A99" s="98"/>
      <c r="C99" s="98"/>
      <c r="D99" s="98"/>
      <c r="E99" s="98"/>
      <c r="F99" s="98"/>
      <c r="G99" s="99"/>
      <c r="H99" s="99"/>
      <c r="I99" s="99"/>
      <c r="J99" s="9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s="96" customFormat="1" ht="15.75" customHeight="1">
      <c r="A100" s="98"/>
      <c r="C100" s="98"/>
      <c r="D100" s="98"/>
      <c r="E100" s="98"/>
      <c r="F100" s="98"/>
      <c r="G100" s="99"/>
      <c r="H100" s="99"/>
      <c r="I100" s="99"/>
      <c r="J100" s="99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s="96" customFormat="1" ht="15.75" customHeight="1">
      <c r="A101" s="98"/>
      <c r="C101" s="98"/>
      <c r="D101" s="98"/>
      <c r="E101" s="98"/>
      <c r="F101" s="98"/>
      <c r="G101" s="99"/>
      <c r="H101" s="99"/>
      <c r="I101" s="99"/>
      <c r="J101" s="99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s="96" customFormat="1" ht="15.75" customHeight="1">
      <c r="A102" s="98"/>
      <c r="C102" s="98"/>
      <c r="D102" s="98"/>
      <c r="E102" s="98"/>
      <c r="F102" s="98"/>
      <c r="G102" s="99"/>
      <c r="H102" s="99"/>
      <c r="I102" s="99"/>
      <c r="J102" s="99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5" s="96" customFormat="1" ht="37.5" customHeight="1">
      <c r="A103" s="98"/>
      <c r="B103" s="184" t="s">
        <v>105</v>
      </c>
      <c r="C103" s="184"/>
      <c r="H103" s="99"/>
      <c r="I103" s="99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spans="1:26" s="96" customFormat="1" ht="23.25" customHeight="1">
      <c r="A104" s="98"/>
      <c r="B104" s="185" t="s">
        <v>106</v>
      </c>
      <c r="C104" s="185"/>
      <c r="D104" s="185"/>
      <c r="E104" s="185"/>
      <c r="G104" s="99"/>
      <c r="H104" s="99"/>
      <c r="I104" s="99"/>
      <c r="J104" s="99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s="96" customFormat="1" ht="15.75" customHeight="1">
      <c r="A105" s="98"/>
      <c r="B105" s="185"/>
      <c r="C105" s="185"/>
      <c r="D105" s="185"/>
      <c r="E105" s="185"/>
      <c r="G105" s="99"/>
      <c r="H105" s="99"/>
      <c r="I105" s="99"/>
      <c r="J105" s="99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s="96" customFormat="1" ht="15.75" customHeight="1">
      <c r="A106" s="98"/>
      <c r="B106" s="185"/>
      <c r="C106" s="185"/>
      <c r="D106" s="185"/>
      <c r="E106" s="185"/>
      <c r="G106" s="99"/>
      <c r="H106" s="99"/>
      <c r="I106" s="99"/>
      <c r="J106" s="99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s="96" customFormat="1" ht="15.75" customHeight="1">
      <c r="A107" s="98"/>
      <c r="B107" s="186"/>
      <c r="C107" s="186"/>
      <c r="D107" s="186"/>
      <c r="E107" s="186"/>
      <c r="G107" s="99"/>
      <c r="H107" s="99"/>
      <c r="I107" s="99"/>
      <c r="J107" s="99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s="96" customFormat="1" ht="15.75" customHeight="1">
      <c r="A108" s="98"/>
      <c r="B108" s="186"/>
      <c r="C108" s="186"/>
      <c r="D108" s="186"/>
      <c r="E108" s="186"/>
      <c r="G108" s="99"/>
      <c r="H108" s="99"/>
      <c r="I108" s="99"/>
      <c r="J108" s="99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s="96" customFormat="1" ht="3.75" customHeight="1">
      <c r="A109" s="98"/>
      <c r="B109" s="186"/>
      <c r="C109" s="186"/>
      <c r="D109" s="186"/>
      <c r="E109" s="186"/>
      <c r="G109" s="99"/>
      <c r="H109" s="99"/>
      <c r="I109" s="99"/>
      <c r="J109" s="99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7" s="96" customFormat="1" ht="48" customHeight="1">
      <c r="A110" s="98"/>
      <c r="B110" s="187" t="s">
        <v>107</v>
      </c>
      <c r="C110" s="188" t="s">
        <v>108</v>
      </c>
      <c r="D110" s="189" t="s">
        <v>109</v>
      </c>
      <c r="E110" s="189" t="s">
        <v>110</v>
      </c>
      <c r="F110" s="190" t="s">
        <v>111</v>
      </c>
      <c r="G110" s="190"/>
      <c r="H110" s="99"/>
      <c r="I110" s="99"/>
      <c r="J110" s="99"/>
      <c r="K110" s="99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</row>
    <row r="111" spans="1:27" s="96" customFormat="1" ht="25.5" customHeight="1">
      <c r="A111" s="98"/>
      <c r="B111" s="191" t="s">
        <v>112</v>
      </c>
      <c r="C111" s="192" t="s">
        <v>113</v>
      </c>
      <c r="D111" s="193">
        <v>15351.2</v>
      </c>
      <c r="E111" s="193"/>
      <c r="F111" s="194"/>
      <c r="G111" s="194"/>
      <c r="H111" s="99"/>
      <c r="I111" s="99"/>
      <c r="J111" s="99"/>
      <c r="K111" s="9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s="96" customFormat="1" ht="28.5" customHeight="1">
      <c r="A112" s="98"/>
      <c r="B112" s="191" t="s">
        <v>114</v>
      </c>
      <c r="C112" s="192" t="s">
        <v>115</v>
      </c>
      <c r="D112" s="195">
        <v>12.55</v>
      </c>
      <c r="E112" s="195"/>
      <c r="F112" s="194"/>
      <c r="G112" s="194"/>
      <c r="H112" s="99"/>
      <c r="I112" s="99"/>
      <c r="J112" s="99"/>
      <c r="K112" s="99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s="96" customFormat="1" ht="26.25" customHeight="1">
      <c r="A113" s="98"/>
      <c r="B113" s="191" t="s">
        <v>116</v>
      </c>
      <c r="C113" s="192" t="s">
        <v>115</v>
      </c>
      <c r="D113" s="196">
        <v>11.3</v>
      </c>
      <c r="E113" s="196"/>
      <c r="F113" s="194"/>
      <c r="G113" s="194"/>
      <c r="H113" s="99"/>
      <c r="I113" s="99"/>
      <c r="J113" s="99"/>
      <c r="K113" s="99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s="96" customFormat="1" ht="25.5" customHeight="1">
      <c r="A114" s="98"/>
      <c r="B114" s="191" t="s">
        <v>117</v>
      </c>
      <c r="C114" s="192" t="s">
        <v>118</v>
      </c>
      <c r="D114" s="195">
        <v>1.11</v>
      </c>
      <c r="E114" s="195"/>
      <c r="F114" s="194"/>
      <c r="G114" s="194"/>
      <c r="H114" s="99"/>
      <c r="I114" s="99"/>
      <c r="J114" s="99"/>
      <c r="K114" s="99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s="96" customFormat="1" ht="28.5" customHeight="1">
      <c r="A115" s="98"/>
      <c r="B115" s="191" t="s">
        <v>119</v>
      </c>
      <c r="C115" s="192" t="s">
        <v>115</v>
      </c>
      <c r="D115" s="196">
        <v>0.79</v>
      </c>
      <c r="E115" s="196"/>
      <c r="F115" s="194"/>
      <c r="G115" s="194"/>
      <c r="H115" s="99"/>
      <c r="I115" s="99"/>
      <c r="J115" s="99"/>
      <c r="K115" s="99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s="96" customFormat="1" ht="30.75" customHeight="1">
      <c r="A116" s="98"/>
      <c r="B116" s="191" t="s">
        <v>120</v>
      </c>
      <c r="C116" s="192" t="s">
        <v>121</v>
      </c>
      <c r="D116" s="196">
        <v>0.09</v>
      </c>
      <c r="E116" s="196"/>
      <c r="F116" s="194"/>
      <c r="G116" s="194"/>
      <c r="H116" s="99"/>
      <c r="I116" s="99"/>
      <c r="J116" s="99"/>
      <c r="K116" s="99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s="96" customFormat="1" ht="28.5" customHeight="1">
      <c r="A117" s="98"/>
      <c r="B117" s="191" t="s">
        <v>122</v>
      </c>
      <c r="C117" s="192" t="s">
        <v>121</v>
      </c>
      <c r="D117" s="195">
        <v>3.5</v>
      </c>
      <c r="E117" s="195"/>
      <c r="F117" s="194"/>
      <c r="G117" s="194"/>
      <c r="H117" s="99"/>
      <c r="I117" s="99"/>
      <c r="J117" s="99"/>
      <c r="K117" s="99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96" customFormat="1" ht="32.25" customHeight="1">
      <c r="A118" s="98"/>
      <c r="B118" s="191" t="s">
        <v>123</v>
      </c>
      <c r="C118" s="192" t="s">
        <v>118</v>
      </c>
      <c r="D118" s="195">
        <v>4.59</v>
      </c>
      <c r="E118" s="195"/>
      <c r="F118" s="194"/>
      <c r="G118" s="194"/>
      <c r="H118" s="99"/>
      <c r="I118" s="99"/>
      <c r="J118" s="99"/>
      <c r="K118" s="99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</row>
    <row r="119" spans="1:27" s="96" customFormat="1" ht="30" customHeight="1">
      <c r="A119" s="98"/>
      <c r="B119" s="191" t="s">
        <v>124</v>
      </c>
      <c r="C119" s="192" t="s">
        <v>115</v>
      </c>
      <c r="D119" s="196">
        <v>52.44</v>
      </c>
      <c r="E119" s="196"/>
      <c r="F119" s="194"/>
      <c r="G119" s="194"/>
      <c r="H119" s="99"/>
      <c r="I119" s="99"/>
      <c r="J119" s="99"/>
      <c r="K119" s="99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6" s="96" customFormat="1" ht="15.75" customHeight="1">
      <c r="A120" s="98"/>
      <c r="C120" s="98"/>
      <c r="E120" s="98"/>
      <c r="F120" s="98"/>
      <c r="G120" s="99"/>
      <c r="H120" s="99"/>
      <c r="I120" s="99"/>
      <c r="J120" s="99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s="96" customFormat="1" ht="15.75" customHeight="1">
      <c r="A121" s="98"/>
      <c r="C121" s="98"/>
      <c r="D121" s="98"/>
      <c r="E121" s="98"/>
      <c r="F121" s="98"/>
      <c r="G121" s="99"/>
      <c r="H121" s="99"/>
      <c r="I121" s="99"/>
      <c r="J121" s="99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s="96" customFormat="1" ht="15.75" customHeight="1">
      <c r="A122" s="98"/>
      <c r="C122" s="98"/>
      <c r="D122" s="98"/>
      <c r="E122" s="98"/>
      <c r="F122" s="98"/>
      <c r="G122" s="99"/>
      <c r="H122" s="99"/>
      <c r="I122" s="99"/>
      <c r="J122" s="99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s="96" customFormat="1" ht="15.75" customHeight="1">
      <c r="A123" s="98"/>
      <c r="C123" s="98"/>
      <c r="D123" s="98"/>
      <c r="E123" s="98"/>
      <c r="F123" s="98"/>
      <c r="G123" s="99"/>
      <c r="H123" s="99"/>
      <c r="I123" s="99"/>
      <c r="J123" s="99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s="96" customFormat="1" ht="15.75" customHeight="1">
      <c r="A124" s="98"/>
      <c r="C124" s="98"/>
      <c r="D124" s="98"/>
      <c r="E124" s="98"/>
      <c r="F124" s="98"/>
      <c r="G124" s="99"/>
      <c r="H124" s="99"/>
      <c r="I124" s="99"/>
      <c r="J124" s="9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6" customFormat="1" ht="15.75" customHeight="1">
      <c r="A125" s="98"/>
      <c r="C125" s="98"/>
      <c r="D125" s="98"/>
      <c r="E125" s="98"/>
      <c r="F125" s="98"/>
      <c r="G125" s="99"/>
      <c r="H125" s="99"/>
      <c r="I125" s="99"/>
      <c r="J125" s="9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6" customFormat="1" ht="15.75" customHeight="1">
      <c r="A126" s="98"/>
      <c r="C126" s="98"/>
      <c r="D126" s="98"/>
      <c r="E126" s="98"/>
      <c r="F126" s="98"/>
      <c r="G126" s="99"/>
      <c r="H126" s="99"/>
      <c r="I126" s="99"/>
      <c r="J126" s="9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s="96" customFormat="1" ht="15.75" customHeight="1">
      <c r="A127" s="98"/>
      <c r="C127" s="98"/>
      <c r="D127" s="98"/>
      <c r="E127" s="98"/>
      <c r="F127" s="98"/>
      <c r="G127" s="99"/>
      <c r="H127" s="99"/>
      <c r="I127" s="99"/>
      <c r="J127" s="99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s="96" customFormat="1" ht="15.75" customHeight="1">
      <c r="A128" s="98"/>
      <c r="C128" s="98"/>
      <c r="D128" s="98"/>
      <c r="E128" s="98"/>
      <c r="F128" s="98"/>
      <c r="G128" s="99"/>
      <c r="H128" s="99"/>
      <c r="I128" s="99"/>
      <c r="J128" s="99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s="96" customFormat="1" ht="49.5" customHeight="1">
      <c r="A129" s="98"/>
      <c r="B129" s="197" t="s">
        <v>125</v>
      </c>
      <c r="C129" s="197"/>
      <c r="D129" s="197"/>
      <c r="E129" s="98"/>
      <c r="F129" s="98"/>
      <c r="G129" s="99"/>
      <c r="H129" s="99"/>
      <c r="I129" s="99"/>
      <c r="J129" s="99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6" customFormat="1" ht="15.75" customHeight="1">
      <c r="A130" s="98"/>
      <c r="C130" s="98"/>
      <c r="D130" s="98"/>
      <c r="E130" s="98"/>
      <c r="F130" s="98"/>
      <c r="G130" s="99"/>
      <c r="H130" s="99"/>
      <c r="I130" s="99"/>
      <c r="J130" s="99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s="96" customFormat="1" ht="15.75" customHeight="1">
      <c r="A131" s="98"/>
      <c r="C131" s="98"/>
      <c r="D131" s="98"/>
      <c r="E131" s="98"/>
      <c r="F131" s="98"/>
      <c r="G131" s="99"/>
      <c r="H131" s="99"/>
      <c r="I131" s="99"/>
      <c r="J131" s="99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s="96" customFormat="1" ht="15.75" customHeight="1">
      <c r="A132" s="98"/>
      <c r="B132" s="219" t="s">
        <v>143</v>
      </c>
      <c r="C132" s="219"/>
      <c r="D132" s="219"/>
      <c r="E132" s="219"/>
      <c r="F132" s="219"/>
      <c r="G132" s="99"/>
      <c r="H132" s="99"/>
      <c r="I132" s="99"/>
      <c r="J132" s="99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s="96" customFormat="1" ht="15.75" customHeight="1">
      <c r="A133" s="98"/>
      <c r="B133" s="219"/>
      <c r="C133" s="219"/>
      <c r="D133" s="219"/>
      <c r="E133" s="219"/>
      <c r="F133" s="219"/>
      <c r="G133" s="99"/>
      <c r="H133" s="99"/>
      <c r="I133" s="99"/>
      <c r="J133" s="99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s="96" customFormat="1" ht="15.75" customHeight="1">
      <c r="A134" s="98"/>
      <c r="B134" s="219"/>
      <c r="C134" s="219"/>
      <c r="D134" s="219"/>
      <c r="E134" s="219"/>
      <c r="F134" s="219"/>
      <c r="G134" s="99"/>
      <c r="H134" s="99"/>
      <c r="I134" s="99"/>
      <c r="J134" s="9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s="96" customFormat="1" ht="15.75" customHeight="1">
      <c r="A135" s="98"/>
      <c r="B135" s="219"/>
      <c r="C135" s="219"/>
      <c r="D135" s="219"/>
      <c r="E135" s="219"/>
      <c r="F135" s="219"/>
      <c r="G135" s="99"/>
      <c r="H135" s="99"/>
      <c r="I135" s="99"/>
      <c r="J135" s="99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s="96" customFormat="1" ht="14.25" customHeight="1">
      <c r="A136" s="98"/>
      <c r="B136" s="219"/>
      <c r="C136" s="219"/>
      <c r="D136" s="219"/>
      <c r="E136" s="219"/>
      <c r="F136" s="219"/>
      <c r="G136" s="99"/>
      <c r="H136" s="99"/>
      <c r="I136" s="99"/>
      <c r="J136" s="99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6" customFormat="1" ht="15.75" customHeight="1">
      <c r="A137" s="98"/>
      <c r="B137" s="201"/>
      <c r="C137" s="202"/>
      <c r="D137" s="202"/>
      <c r="E137" s="202"/>
      <c r="F137" s="203"/>
      <c r="G137" s="99"/>
      <c r="H137" s="99"/>
      <c r="I137" s="99"/>
      <c r="J137" s="9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s="96" customFormat="1" ht="15.75" customHeight="1">
      <c r="A138" s="98"/>
      <c r="B138" s="201"/>
      <c r="C138" s="202"/>
      <c r="D138" s="202"/>
      <c r="E138" s="202"/>
      <c r="F138" s="203"/>
      <c r="G138" s="99"/>
      <c r="H138" s="99"/>
      <c r="I138" s="99"/>
      <c r="J138" s="99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5.75" customHeight="1">
      <c r="A139" s="98"/>
      <c r="B139" s="201"/>
      <c r="C139" s="202"/>
      <c r="D139" s="202"/>
      <c r="E139" s="202"/>
      <c r="F139" s="203"/>
      <c r="G139" s="99"/>
      <c r="H139" s="99"/>
      <c r="I139" s="99"/>
      <c r="J139" s="99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5.75" customHeight="1">
      <c r="A140" s="98"/>
      <c r="B140" s="201"/>
      <c r="C140" s="202"/>
      <c r="D140" s="202"/>
      <c r="E140" s="202"/>
      <c r="F140" s="203"/>
      <c r="G140" s="99"/>
      <c r="H140" s="99"/>
      <c r="I140" s="99"/>
      <c r="J140" s="99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201"/>
      <c r="C141" s="202"/>
      <c r="D141" s="202"/>
      <c r="E141" s="202"/>
      <c r="F141" s="203"/>
      <c r="G141" s="99"/>
      <c r="H141" s="99"/>
      <c r="I141" s="99"/>
      <c r="J141" s="9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211"/>
      <c r="C142" s="211"/>
      <c r="D142" s="211"/>
      <c r="E142" s="211"/>
      <c r="F142" s="211"/>
      <c r="G142" s="99"/>
      <c r="H142" s="99"/>
      <c r="I142" s="99"/>
      <c r="J142" s="99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211"/>
      <c r="C143" s="211"/>
      <c r="D143" s="211"/>
      <c r="E143" s="211"/>
      <c r="F143" s="211"/>
      <c r="G143" s="99"/>
      <c r="H143" s="99"/>
      <c r="I143" s="99"/>
      <c r="J143" s="9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5.75" customHeight="1">
      <c r="A144" s="98"/>
      <c r="B144" s="211"/>
      <c r="C144" s="211"/>
      <c r="D144" s="211"/>
      <c r="E144" s="211"/>
      <c r="F144" s="211"/>
      <c r="G144" s="99"/>
      <c r="H144" s="99"/>
      <c r="I144" s="99"/>
      <c r="J144" s="99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211"/>
      <c r="C145" s="211"/>
      <c r="D145" s="211"/>
      <c r="E145" s="211"/>
      <c r="F145" s="211"/>
      <c r="G145" s="99"/>
      <c r="H145" s="99"/>
      <c r="I145" s="99"/>
      <c r="J145" s="99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5.75" customHeight="1">
      <c r="A146" s="98"/>
      <c r="B146" s="211"/>
      <c r="C146" s="211"/>
      <c r="D146" s="211"/>
      <c r="E146" s="211"/>
      <c r="F146" s="211"/>
      <c r="G146" s="99"/>
      <c r="H146" s="99"/>
      <c r="I146" s="99"/>
      <c r="J146" s="99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>
      <c r="A147" s="98"/>
      <c r="B147" s="211"/>
      <c r="C147" s="211"/>
      <c r="D147" s="211"/>
      <c r="E147" s="211"/>
      <c r="F147" s="211"/>
      <c r="G147" s="99"/>
      <c r="H147" s="99"/>
      <c r="I147" s="99"/>
      <c r="J147" s="99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>
      <c r="A148" s="98"/>
      <c r="B148" s="211"/>
      <c r="C148" s="211"/>
      <c r="D148" s="211"/>
      <c r="E148" s="211"/>
      <c r="F148" s="211"/>
      <c r="G148" s="99"/>
      <c r="H148" s="99"/>
      <c r="I148" s="99"/>
      <c r="J148" s="99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>
      <c r="A149" s="98"/>
      <c r="B149" s="211"/>
      <c r="C149" s="211"/>
      <c r="D149" s="211"/>
      <c r="E149" s="211"/>
      <c r="F149" s="211"/>
      <c r="G149" s="99"/>
      <c r="H149" s="99"/>
      <c r="I149" s="99"/>
      <c r="J149" s="99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>
      <c r="A150" s="98"/>
      <c r="B150" s="201"/>
      <c r="C150" s="202"/>
      <c r="D150" s="202"/>
      <c r="E150" s="202"/>
      <c r="F150" s="203"/>
      <c r="G150" s="99"/>
      <c r="H150" s="99"/>
      <c r="I150" s="99"/>
      <c r="J150" s="99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>
      <c r="A151" s="98"/>
      <c r="B151" s="204"/>
      <c r="C151" s="205"/>
      <c r="D151" s="205"/>
      <c r="E151" s="205"/>
      <c r="F151" s="206"/>
      <c r="G151" s="99"/>
      <c r="H151" s="99"/>
      <c r="I151" s="99"/>
      <c r="J151" s="99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98"/>
      <c r="C152" s="98"/>
      <c r="D152" s="98"/>
      <c r="E152" s="98"/>
      <c r="F152" s="98"/>
      <c r="G152" s="99"/>
      <c r="H152" s="99"/>
      <c r="I152" s="99"/>
      <c r="J152" s="99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98"/>
      <c r="C153" s="98"/>
      <c r="D153" s="98"/>
      <c r="E153" s="98"/>
      <c r="F153" s="98"/>
      <c r="G153" s="99"/>
      <c r="H153" s="99"/>
      <c r="I153" s="99"/>
      <c r="J153" s="99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9"/>
      <c r="H154" s="99"/>
      <c r="I154" s="99"/>
      <c r="J154" s="99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22.5" customHeight="1">
      <c r="A155" s="98"/>
      <c r="B155" s="98"/>
      <c r="C155" s="98"/>
      <c r="D155" s="98"/>
      <c r="E155" s="98"/>
      <c r="F155" s="98"/>
      <c r="G155" s="99"/>
      <c r="H155" s="99"/>
      <c r="I155" s="99"/>
      <c r="J155" s="99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21.75" customHeight="1">
      <c r="A156" s="98"/>
      <c r="B156" s="98"/>
      <c r="C156" s="98"/>
      <c r="D156" s="98"/>
      <c r="E156" s="98"/>
      <c r="F156" s="98"/>
      <c r="G156" s="99"/>
      <c r="H156" s="99"/>
      <c r="I156" s="99"/>
      <c r="J156" s="99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27.75" customHeight="1">
      <c r="A157" s="98"/>
      <c r="C157" s="98"/>
      <c r="D157" s="98"/>
      <c r="E157" s="98"/>
      <c r="F157" s="98"/>
      <c r="G157" s="99"/>
      <c r="H157" s="99"/>
      <c r="I157" s="99"/>
      <c r="J157" s="99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42.75" customHeight="1">
      <c r="A158" s="98"/>
      <c r="B158" s="207" t="s">
        <v>127</v>
      </c>
      <c r="C158" s="207"/>
      <c r="D158" s="98"/>
      <c r="E158" s="98"/>
      <c r="F158" s="98"/>
      <c r="G158" s="99"/>
      <c r="H158" s="99"/>
      <c r="I158" s="99"/>
      <c r="J158" s="9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5.75" customHeight="1">
      <c r="A159" s="98"/>
      <c r="B159" s="208" t="s">
        <v>128</v>
      </c>
      <c r="C159" s="208"/>
      <c r="D159" s="208"/>
      <c r="E159" s="208"/>
      <c r="F159" s="98"/>
      <c r="G159" s="99"/>
      <c r="H159" s="99"/>
      <c r="I159" s="99"/>
      <c r="J159" s="99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5.75" customHeight="1">
      <c r="A160" s="98"/>
      <c r="B160" s="208"/>
      <c r="C160" s="208"/>
      <c r="D160" s="208"/>
      <c r="E160" s="208"/>
      <c r="F160" s="98"/>
      <c r="G160" s="99"/>
      <c r="H160" s="99"/>
      <c r="I160" s="99"/>
      <c r="J160" s="99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208"/>
      <c r="C161" s="208"/>
      <c r="D161" s="208"/>
      <c r="E161" s="208"/>
      <c r="F161" s="98"/>
      <c r="G161" s="99"/>
      <c r="H161" s="99"/>
      <c r="I161" s="99"/>
      <c r="J161" s="99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208"/>
      <c r="C162" s="208"/>
      <c r="D162" s="208"/>
      <c r="E162" s="208"/>
      <c r="F162" s="98"/>
      <c r="G162" s="99"/>
      <c r="H162" s="99"/>
      <c r="I162" s="99"/>
      <c r="J162" s="99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208"/>
      <c r="C163" s="208"/>
      <c r="D163" s="208"/>
      <c r="E163" s="208"/>
      <c r="F163" s="98"/>
      <c r="G163" s="99"/>
      <c r="H163" s="99"/>
      <c r="I163" s="99"/>
      <c r="J163" s="99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208"/>
      <c r="C164" s="208"/>
      <c r="D164" s="208"/>
      <c r="E164" s="208"/>
      <c r="F164" s="98"/>
      <c r="G164" s="99"/>
      <c r="H164" s="99"/>
      <c r="I164" s="99"/>
      <c r="J164" s="99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208"/>
      <c r="C165" s="208"/>
      <c r="D165" s="208"/>
      <c r="E165" s="208"/>
      <c r="F165" s="98"/>
      <c r="G165" s="99"/>
      <c r="H165" s="99"/>
      <c r="I165" s="99"/>
      <c r="J165" s="9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31.5" customHeight="1">
      <c r="A166" s="98"/>
      <c r="B166" s="208"/>
      <c r="C166" s="208"/>
      <c r="D166" s="208"/>
      <c r="E166" s="208"/>
      <c r="F166" s="98"/>
      <c r="G166" s="99"/>
      <c r="H166" s="99"/>
      <c r="I166" s="99"/>
      <c r="J166" s="99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5.75" customHeight="1">
      <c r="A167" s="98"/>
      <c r="B167" s="208" t="s">
        <v>129</v>
      </c>
      <c r="C167" s="208"/>
      <c r="D167" s="208"/>
      <c r="E167" s="208"/>
      <c r="F167" s="98"/>
      <c r="G167" s="99"/>
      <c r="H167" s="99"/>
      <c r="I167" s="99"/>
      <c r="J167" s="99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2" customHeight="1">
      <c r="A168" s="98"/>
      <c r="B168" s="208"/>
      <c r="C168" s="208"/>
      <c r="D168" s="208"/>
      <c r="E168" s="208"/>
      <c r="F168" s="98"/>
      <c r="G168" s="99"/>
      <c r="H168" s="99"/>
      <c r="I168" s="99"/>
      <c r="J168" s="99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5.75" customHeight="1" hidden="1">
      <c r="A169" s="98"/>
      <c r="B169" s="208"/>
      <c r="C169" s="208"/>
      <c r="D169" s="208"/>
      <c r="E169" s="208"/>
      <c r="F169" s="98"/>
      <c r="G169" s="99"/>
      <c r="H169" s="99"/>
      <c r="I169" s="99"/>
      <c r="J169" s="99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5.75" customHeight="1">
      <c r="A170" s="98"/>
      <c r="B170" s="208"/>
      <c r="C170" s="208"/>
      <c r="D170" s="208"/>
      <c r="E170" s="208"/>
      <c r="F170" s="98"/>
      <c r="G170" s="99"/>
      <c r="H170" s="99"/>
      <c r="I170" s="99"/>
      <c r="J170" s="99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>
      <c r="A171" s="98"/>
      <c r="B171" s="208"/>
      <c r="C171" s="208"/>
      <c r="D171" s="208"/>
      <c r="E171" s="208"/>
      <c r="F171" s="98"/>
      <c r="G171" s="99"/>
      <c r="H171" s="99"/>
      <c r="I171" s="99"/>
      <c r="J171" s="99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208"/>
      <c r="C172" s="208"/>
      <c r="D172" s="208"/>
      <c r="E172" s="208"/>
      <c r="F172" s="98"/>
      <c r="G172" s="99"/>
      <c r="H172" s="99"/>
      <c r="I172" s="99"/>
      <c r="J172" s="9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208"/>
      <c r="C173" s="208"/>
      <c r="D173" s="208"/>
      <c r="E173" s="208"/>
      <c r="F173" s="98"/>
      <c r="G173" s="99"/>
      <c r="H173" s="99"/>
      <c r="I173" s="99"/>
      <c r="J173" s="99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208"/>
      <c r="C174" s="208"/>
      <c r="D174" s="208"/>
      <c r="E174" s="208"/>
      <c r="F174" s="98"/>
      <c r="G174" s="99"/>
      <c r="H174" s="99"/>
      <c r="I174" s="99"/>
      <c r="J174" s="99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98"/>
      <c r="C175" s="98"/>
      <c r="D175" s="98"/>
      <c r="E175" s="98"/>
      <c r="F175" s="98"/>
      <c r="G175" s="99"/>
      <c r="H175" s="99"/>
      <c r="I175" s="99"/>
      <c r="J175" s="99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98"/>
      <c r="C176" s="98"/>
      <c r="D176" s="98"/>
      <c r="E176" s="98"/>
      <c r="F176" s="98"/>
      <c r="G176" s="99"/>
      <c r="H176" s="99"/>
      <c r="I176" s="99"/>
      <c r="J176" s="99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9"/>
      <c r="H177" s="99"/>
      <c r="I177" s="99"/>
      <c r="J177" s="99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9"/>
      <c r="H178" s="99"/>
      <c r="I178" s="99"/>
      <c r="J178" s="99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9"/>
      <c r="H179" s="99"/>
      <c r="I179" s="99"/>
      <c r="J179" s="99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9"/>
      <c r="H180" s="99"/>
      <c r="I180" s="99"/>
      <c r="J180" s="99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9"/>
      <c r="H181" s="99"/>
      <c r="I181" s="99"/>
      <c r="J181" s="99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9"/>
      <c r="H182" s="99"/>
      <c r="I182" s="99"/>
      <c r="J182" s="99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9"/>
      <c r="H183" s="99"/>
      <c r="I183" s="99"/>
      <c r="J183" s="99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9"/>
      <c r="H184" s="99"/>
      <c r="I184" s="99"/>
      <c r="J184" s="99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9"/>
      <c r="H185" s="99"/>
      <c r="I185" s="99"/>
      <c r="J185" s="99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9"/>
      <c r="H186" s="99"/>
      <c r="I186" s="99"/>
      <c r="J186" s="99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9"/>
      <c r="H187" s="99"/>
      <c r="I187" s="99"/>
      <c r="J187" s="99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9"/>
      <c r="H188" s="99"/>
      <c r="I188" s="99"/>
      <c r="J188" s="99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9"/>
      <c r="H189" s="99"/>
      <c r="I189" s="99"/>
      <c r="J189" s="99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9"/>
      <c r="H190" s="99"/>
      <c r="I190" s="99"/>
      <c r="J190" s="99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9"/>
      <c r="H191" s="99"/>
      <c r="I191" s="99"/>
      <c r="J191" s="99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9"/>
      <c r="H192" s="99"/>
      <c r="I192" s="99"/>
      <c r="J192" s="99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9"/>
      <c r="H193" s="99"/>
      <c r="I193" s="99"/>
      <c r="J193" s="99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9"/>
      <c r="H194" s="99"/>
      <c r="I194" s="99"/>
      <c r="J194" s="99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9"/>
      <c r="H195" s="99"/>
      <c r="I195" s="99"/>
      <c r="J195" s="99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9"/>
      <c r="H196" s="99"/>
      <c r="I196" s="99"/>
      <c r="J196" s="9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9"/>
      <c r="H197" s="99"/>
      <c r="I197" s="99"/>
      <c r="J197" s="99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9"/>
      <c r="H198" s="99"/>
      <c r="I198" s="99"/>
      <c r="J198" s="99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9"/>
      <c r="H199" s="99"/>
      <c r="I199" s="99"/>
      <c r="J199" s="99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9"/>
      <c r="H200" s="99"/>
      <c r="I200" s="99"/>
      <c r="J200" s="99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9"/>
      <c r="H201" s="99"/>
      <c r="I201" s="99"/>
      <c r="J201" s="99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9"/>
      <c r="H202" s="99"/>
      <c r="I202" s="99"/>
      <c r="J202" s="99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9"/>
      <c r="H203" s="99"/>
      <c r="I203" s="99"/>
      <c r="J203" s="99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9"/>
      <c r="H204" s="99"/>
      <c r="I204" s="99"/>
      <c r="J204" s="99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9"/>
      <c r="H205" s="99"/>
      <c r="I205" s="99"/>
      <c r="J205" s="99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9"/>
      <c r="H206" s="99"/>
      <c r="I206" s="99"/>
      <c r="J206" s="99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9"/>
      <c r="H207" s="99"/>
      <c r="I207" s="99"/>
      <c r="J207" s="99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9"/>
      <c r="H208" s="99"/>
      <c r="I208" s="99"/>
      <c r="J208" s="9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9"/>
      <c r="H209" s="99"/>
      <c r="I209" s="99"/>
      <c r="J209" s="99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9"/>
      <c r="H210" s="99"/>
      <c r="I210" s="99"/>
      <c r="J210" s="99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9"/>
      <c r="H211" s="99"/>
      <c r="I211" s="99"/>
      <c r="J211" s="99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9"/>
      <c r="H212" s="99"/>
      <c r="I212" s="99"/>
      <c r="J212" s="99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9"/>
      <c r="H213" s="99"/>
      <c r="I213" s="99"/>
      <c r="J213" s="99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9"/>
      <c r="H214" s="99"/>
      <c r="I214" s="99"/>
      <c r="J214" s="99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9"/>
      <c r="H215" s="99"/>
      <c r="I215" s="99"/>
      <c r="J215" s="99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9"/>
      <c r="H216" s="99"/>
      <c r="I216" s="99"/>
      <c r="J216" s="99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9"/>
      <c r="H217" s="99"/>
      <c r="I217" s="99"/>
      <c r="J217" s="99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9"/>
      <c r="H218" s="99"/>
      <c r="I218" s="99"/>
      <c r="J218" s="99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9"/>
      <c r="H219" s="99"/>
      <c r="I219" s="99"/>
      <c r="J219" s="99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9"/>
      <c r="H220" s="99"/>
      <c r="I220" s="99"/>
      <c r="J220" s="99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9"/>
      <c r="H221" s="99"/>
      <c r="I221" s="99"/>
      <c r="J221" s="99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9"/>
      <c r="H222" s="99"/>
      <c r="I222" s="99"/>
      <c r="J222" s="99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9"/>
      <c r="H223" s="99"/>
      <c r="I223" s="99"/>
      <c r="J223" s="99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9"/>
      <c r="H224" s="99"/>
      <c r="I224" s="99"/>
      <c r="J224" s="99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9"/>
      <c r="H225" s="99"/>
      <c r="I225" s="99"/>
      <c r="J225" s="99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9"/>
      <c r="H226" s="99"/>
      <c r="I226" s="99"/>
      <c r="J226" s="99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9"/>
      <c r="H227" s="99"/>
      <c r="I227" s="99"/>
      <c r="J227" s="99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9"/>
      <c r="H228" s="99"/>
      <c r="I228" s="99"/>
      <c r="J228" s="99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9"/>
      <c r="H229" s="99"/>
      <c r="I229" s="99"/>
      <c r="J229" s="99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9"/>
      <c r="H230" s="99"/>
      <c r="I230" s="99"/>
      <c r="J230" s="99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9"/>
      <c r="H231" s="99"/>
      <c r="I231" s="99"/>
      <c r="J231" s="99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9"/>
      <c r="H232" s="99"/>
      <c r="I232" s="99"/>
      <c r="J232" s="99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9"/>
      <c r="H233" s="99"/>
      <c r="I233" s="99"/>
      <c r="J233" s="99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9"/>
      <c r="H234" s="99"/>
      <c r="I234" s="99"/>
      <c r="J234" s="99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9"/>
      <c r="H235" s="99"/>
      <c r="I235" s="99"/>
      <c r="J235" s="99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9"/>
      <c r="H236" s="99"/>
      <c r="I236" s="99"/>
      <c r="J236" s="99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9"/>
      <c r="H237" s="99"/>
      <c r="I237" s="99"/>
      <c r="J237" s="99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9"/>
      <c r="H238" s="99"/>
      <c r="I238" s="99"/>
      <c r="J238" s="99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9"/>
      <c r="H239" s="99"/>
      <c r="I239" s="99"/>
      <c r="J239" s="99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9"/>
      <c r="H240" s="99"/>
      <c r="I240" s="99"/>
      <c r="J240" s="99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9"/>
      <c r="H241" s="99"/>
      <c r="I241" s="99"/>
      <c r="J241" s="99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9"/>
      <c r="H242" s="99"/>
      <c r="I242" s="99"/>
      <c r="J242" s="99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9"/>
      <c r="H243" s="99"/>
      <c r="I243" s="99"/>
      <c r="J243" s="99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9"/>
      <c r="H244" s="99"/>
      <c r="I244" s="99"/>
      <c r="J244" s="99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9"/>
      <c r="H245" s="99"/>
      <c r="I245" s="99"/>
      <c r="J245" s="99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9"/>
      <c r="H246" s="99"/>
      <c r="I246" s="99"/>
      <c r="J246" s="99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9"/>
      <c r="H247" s="99"/>
      <c r="I247" s="99"/>
      <c r="J247" s="99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9"/>
      <c r="H248" s="99"/>
      <c r="I248" s="99"/>
      <c r="J248" s="99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9"/>
      <c r="H249" s="99"/>
      <c r="I249" s="99"/>
      <c r="J249" s="9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9"/>
      <c r="H250" s="99"/>
      <c r="I250" s="99"/>
      <c r="J250" s="9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9"/>
      <c r="H251" s="99"/>
      <c r="I251" s="99"/>
      <c r="J251" s="9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9"/>
      <c r="H252" s="99"/>
      <c r="I252" s="99"/>
      <c r="J252" s="9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9"/>
      <c r="H253" s="99"/>
      <c r="I253" s="99"/>
      <c r="J253" s="9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9"/>
      <c r="H254" s="99"/>
      <c r="I254" s="99"/>
      <c r="J254" s="9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9"/>
      <c r="H255" s="99"/>
      <c r="I255" s="99"/>
      <c r="J255" s="9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9"/>
      <c r="H256" s="99"/>
      <c r="I256" s="99"/>
      <c r="J256" s="9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9"/>
      <c r="H257" s="99"/>
      <c r="I257" s="99"/>
      <c r="J257" s="9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9"/>
      <c r="H258" s="99"/>
      <c r="I258" s="99"/>
      <c r="J258" s="9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9"/>
      <c r="H259" s="99"/>
      <c r="I259" s="99"/>
      <c r="J259" s="9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9"/>
      <c r="H260" s="99"/>
      <c r="I260" s="99"/>
      <c r="J260" s="9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9"/>
      <c r="H261" s="99"/>
      <c r="I261" s="99"/>
      <c r="J261" s="9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9"/>
      <c r="H262" s="99"/>
      <c r="I262" s="99"/>
      <c r="J262" s="99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9"/>
      <c r="H263" s="99"/>
      <c r="I263" s="99"/>
      <c r="J263" s="9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9"/>
      <c r="H264" s="99"/>
      <c r="I264" s="99"/>
      <c r="J264" s="99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9"/>
      <c r="H265" s="99"/>
      <c r="I265" s="99"/>
      <c r="J265" s="99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9"/>
      <c r="H266" s="99"/>
      <c r="I266" s="99"/>
      <c r="J266" s="9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9"/>
      <c r="H267" s="99"/>
      <c r="I267" s="99"/>
      <c r="J267" s="99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9"/>
      <c r="H268" s="99"/>
      <c r="I268" s="99"/>
      <c r="J268" s="99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9"/>
      <c r="H269" s="99"/>
      <c r="I269" s="99"/>
      <c r="J269" s="99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9"/>
      <c r="H270" s="99"/>
      <c r="I270" s="99"/>
      <c r="J270" s="99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9"/>
      <c r="H271" s="99"/>
      <c r="I271" s="99"/>
      <c r="J271" s="99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9"/>
      <c r="H272" s="99"/>
      <c r="I272" s="99"/>
      <c r="J272" s="99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9"/>
      <c r="H273" s="99"/>
      <c r="I273" s="99"/>
      <c r="J273" s="99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9"/>
      <c r="H274" s="99"/>
      <c r="I274" s="99"/>
      <c r="J274" s="99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9"/>
      <c r="H275" s="99"/>
      <c r="I275" s="99"/>
      <c r="J275" s="99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9"/>
      <c r="H276" s="99"/>
      <c r="I276" s="99"/>
      <c r="J276" s="99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9"/>
      <c r="H277" s="99"/>
      <c r="I277" s="99"/>
      <c r="J277" s="99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9"/>
      <c r="H278" s="99"/>
      <c r="I278" s="99"/>
      <c r="J278" s="99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9"/>
      <c r="H279" s="99"/>
      <c r="I279" s="99"/>
      <c r="J279" s="99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9"/>
      <c r="H280" s="99"/>
      <c r="I280" s="99"/>
      <c r="J280" s="99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9"/>
      <c r="H281" s="99"/>
      <c r="I281" s="99"/>
      <c r="J281" s="99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9"/>
      <c r="H282" s="99"/>
      <c r="I282" s="99"/>
      <c r="J282" s="99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9"/>
      <c r="H283" s="99"/>
      <c r="I283" s="99"/>
      <c r="J283" s="99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9"/>
      <c r="H284" s="99"/>
      <c r="I284" s="99"/>
      <c r="J284" s="99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9"/>
      <c r="H285" s="99"/>
      <c r="I285" s="99"/>
      <c r="J285" s="99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9"/>
      <c r="H286" s="99"/>
      <c r="I286" s="99"/>
      <c r="J286" s="99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9"/>
      <c r="H287" s="99"/>
      <c r="I287" s="99"/>
      <c r="J287" s="99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9"/>
      <c r="H288" s="99"/>
      <c r="I288" s="99"/>
      <c r="J288" s="99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9"/>
      <c r="H289" s="99"/>
      <c r="I289" s="99"/>
      <c r="J289" s="9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9"/>
      <c r="H290" s="99"/>
      <c r="I290" s="99"/>
      <c r="J290" s="99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9"/>
      <c r="H291" s="99"/>
      <c r="I291" s="99"/>
      <c r="J291" s="99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9"/>
      <c r="H292" s="99"/>
      <c r="I292" s="99"/>
      <c r="J292" s="99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9"/>
      <c r="H293" s="99"/>
      <c r="I293" s="99"/>
      <c r="J293" s="99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9"/>
      <c r="H294" s="99"/>
      <c r="I294" s="99"/>
      <c r="J294" s="99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9"/>
      <c r="H295" s="99"/>
      <c r="I295" s="99"/>
      <c r="J295" s="99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9"/>
      <c r="H296" s="99"/>
      <c r="I296" s="99"/>
      <c r="J296" s="9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9"/>
      <c r="H297" s="99"/>
      <c r="I297" s="99"/>
      <c r="J297" s="99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9"/>
      <c r="H298" s="99"/>
      <c r="I298" s="99"/>
      <c r="J298" s="99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9"/>
      <c r="H299" s="99"/>
      <c r="I299" s="99"/>
      <c r="J299" s="99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9"/>
      <c r="H300" s="99"/>
      <c r="I300" s="99"/>
      <c r="J300" s="99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9"/>
      <c r="H301" s="99"/>
      <c r="I301" s="99"/>
      <c r="J301" s="99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9"/>
      <c r="H302" s="99"/>
      <c r="I302" s="99"/>
      <c r="J302" s="99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9"/>
      <c r="H303" s="99"/>
      <c r="I303" s="99"/>
      <c r="J303" s="99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9"/>
      <c r="H304" s="99"/>
      <c r="I304" s="99"/>
      <c r="J304" s="99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9"/>
      <c r="H305" s="99"/>
      <c r="I305" s="99"/>
      <c r="J305" s="99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9"/>
      <c r="H306" s="99"/>
      <c r="I306" s="99"/>
      <c r="J306" s="99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9"/>
      <c r="H307" s="99"/>
      <c r="I307" s="99"/>
      <c r="J307" s="9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9"/>
      <c r="H308" s="99"/>
      <c r="I308" s="99"/>
      <c r="J308" s="99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9"/>
      <c r="H309" s="99"/>
      <c r="I309" s="99"/>
      <c r="J309" s="99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9"/>
      <c r="H310" s="99"/>
      <c r="I310" s="99"/>
      <c r="J310" s="99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9"/>
      <c r="H311" s="99"/>
      <c r="I311" s="99"/>
      <c r="J311" s="99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9"/>
      <c r="H312" s="99"/>
      <c r="I312" s="99"/>
      <c r="J312" s="9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9"/>
      <c r="H313" s="99"/>
      <c r="I313" s="99"/>
      <c r="J313" s="99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9"/>
      <c r="H314" s="99"/>
      <c r="I314" s="99"/>
      <c r="J314" s="99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9"/>
      <c r="H315" s="99"/>
      <c r="I315" s="99"/>
      <c r="J315" s="99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9"/>
      <c r="H316" s="99"/>
      <c r="I316" s="99"/>
      <c r="J316" s="9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9"/>
      <c r="H317" s="99"/>
      <c r="I317" s="99"/>
      <c r="J317" s="99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9"/>
      <c r="H318" s="99"/>
      <c r="I318" s="99"/>
      <c r="J318" s="99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9"/>
      <c r="H319" s="99"/>
      <c r="I319" s="99"/>
      <c r="J319" s="99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9"/>
      <c r="H320" s="99"/>
      <c r="I320" s="99"/>
      <c r="J320" s="99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9"/>
      <c r="H321" s="99"/>
      <c r="I321" s="99"/>
      <c r="J321" s="99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9"/>
      <c r="H322" s="99"/>
      <c r="I322" s="99"/>
      <c r="J322" s="99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9"/>
      <c r="H323" s="99"/>
      <c r="I323" s="99"/>
      <c r="J323" s="99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9"/>
      <c r="H324" s="99"/>
      <c r="I324" s="99"/>
      <c r="J324" s="9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9"/>
      <c r="H325" s="99"/>
      <c r="I325" s="99"/>
      <c r="J325" s="99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9"/>
      <c r="H326" s="99"/>
      <c r="I326" s="99"/>
      <c r="J326" s="99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9"/>
      <c r="H327" s="99"/>
      <c r="I327" s="99"/>
      <c r="J327" s="9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9"/>
      <c r="H328" s="99"/>
      <c r="I328" s="99"/>
      <c r="J328" s="99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9"/>
      <c r="H329" s="99"/>
      <c r="I329" s="99"/>
      <c r="J329" s="99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9"/>
      <c r="H330" s="99"/>
      <c r="I330" s="99"/>
      <c r="J330" s="99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9"/>
      <c r="H331" s="99"/>
      <c r="I331" s="99"/>
      <c r="J331" s="99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9"/>
      <c r="H332" s="99"/>
      <c r="I332" s="99"/>
      <c r="J332" s="99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9"/>
      <c r="H333" s="99"/>
      <c r="I333" s="99"/>
      <c r="J333" s="99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9"/>
      <c r="H334" s="99"/>
      <c r="I334" s="99"/>
      <c r="J334" s="99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9"/>
      <c r="H335" s="99"/>
      <c r="I335" s="99"/>
      <c r="J335" s="99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9"/>
      <c r="H336" s="99"/>
      <c r="I336" s="99"/>
      <c r="J336" s="9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9"/>
      <c r="H337" s="99"/>
      <c r="I337" s="99"/>
      <c r="J337" s="99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9"/>
      <c r="H338" s="99"/>
      <c r="I338" s="99"/>
      <c r="J338" s="99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9"/>
      <c r="H339" s="99"/>
      <c r="I339" s="99"/>
      <c r="J339" s="99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9"/>
      <c r="H340" s="99"/>
      <c r="I340" s="99"/>
      <c r="J340" s="99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9"/>
      <c r="H341" s="99"/>
      <c r="I341" s="99"/>
      <c r="J341" s="99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9"/>
      <c r="H342" s="99"/>
      <c r="I342" s="99"/>
      <c r="J342" s="99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9"/>
      <c r="H343" s="99"/>
      <c r="I343" s="99"/>
      <c r="J343" s="99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9"/>
      <c r="H344" s="99"/>
      <c r="I344" s="99"/>
      <c r="J344" s="9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9"/>
      <c r="H345" s="99"/>
      <c r="I345" s="99"/>
      <c r="J345" s="99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9"/>
      <c r="H346" s="99"/>
      <c r="I346" s="99"/>
      <c r="J346" s="9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9"/>
      <c r="H347" s="99"/>
      <c r="I347" s="99"/>
      <c r="J347" s="99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9"/>
      <c r="H348" s="99"/>
      <c r="I348" s="99"/>
      <c r="J348" s="99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9"/>
      <c r="H349" s="99"/>
      <c r="I349" s="99"/>
      <c r="J349" s="99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9"/>
      <c r="H350" s="99"/>
      <c r="I350" s="99"/>
      <c r="J350" s="99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9"/>
      <c r="H351" s="99"/>
      <c r="I351" s="99"/>
      <c r="J351" s="99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9"/>
      <c r="H352" s="99"/>
      <c r="I352" s="99"/>
      <c r="J352" s="9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9"/>
      <c r="H353" s="99"/>
      <c r="I353" s="99"/>
      <c r="J353" s="99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9"/>
      <c r="H354" s="99"/>
      <c r="I354" s="99"/>
      <c r="J354" s="99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9"/>
      <c r="H355" s="99"/>
      <c r="I355" s="99"/>
      <c r="J355" s="99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9"/>
      <c r="H356" s="99"/>
      <c r="I356" s="99"/>
      <c r="J356" s="99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9"/>
      <c r="H357" s="99"/>
      <c r="I357" s="99"/>
      <c r="J357" s="99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9"/>
      <c r="H358" s="99"/>
      <c r="I358" s="99"/>
      <c r="J358" s="99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9"/>
      <c r="H359" s="99"/>
      <c r="I359" s="99"/>
      <c r="J359" s="99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9"/>
      <c r="H360" s="99"/>
      <c r="I360" s="99"/>
      <c r="J360" s="99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9"/>
      <c r="H361" s="99"/>
      <c r="I361" s="99"/>
      <c r="J361" s="99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9"/>
      <c r="H362" s="99"/>
      <c r="I362" s="99"/>
      <c r="J362" s="99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9"/>
      <c r="H363" s="99"/>
      <c r="I363" s="99"/>
      <c r="J363" s="99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9"/>
      <c r="H364" s="99"/>
      <c r="I364" s="99"/>
      <c r="J364" s="99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9"/>
      <c r="H365" s="99"/>
      <c r="I365" s="99"/>
      <c r="J365" s="99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9"/>
      <c r="H366" s="99"/>
      <c r="I366" s="99"/>
      <c r="J366" s="9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9"/>
      <c r="H367" s="99"/>
      <c r="I367" s="99"/>
      <c r="J367" s="99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9"/>
      <c r="H368" s="99"/>
      <c r="I368" s="99"/>
      <c r="J368" s="99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9"/>
      <c r="H369" s="99"/>
      <c r="I369" s="99"/>
      <c r="J369" s="99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9"/>
      <c r="H370" s="99"/>
      <c r="I370" s="99"/>
      <c r="J370" s="99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9"/>
      <c r="H371" s="99"/>
      <c r="I371" s="99"/>
      <c r="J371" s="99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9"/>
      <c r="H372" s="99"/>
      <c r="I372" s="99"/>
      <c r="J372" s="99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9"/>
      <c r="H373" s="99"/>
      <c r="I373" s="99"/>
      <c r="J373" s="99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9"/>
      <c r="H374" s="99"/>
      <c r="I374" s="99"/>
      <c r="J374" s="99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9"/>
      <c r="H375" s="99"/>
      <c r="I375" s="99"/>
      <c r="J375" s="99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9"/>
      <c r="H376" s="99"/>
      <c r="I376" s="99"/>
      <c r="J376" s="99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9"/>
      <c r="H377" s="99"/>
      <c r="I377" s="99"/>
      <c r="J377" s="99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9"/>
      <c r="H378" s="99"/>
      <c r="I378" s="99"/>
      <c r="J378" s="99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9"/>
      <c r="H379" s="99"/>
      <c r="I379" s="99"/>
      <c r="J379" s="99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9"/>
      <c r="H380" s="99"/>
      <c r="I380" s="99"/>
      <c r="J380" s="99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9"/>
      <c r="H381" s="99"/>
      <c r="I381" s="99"/>
      <c r="J381" s="99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9"/>
      <c r="H382" s="99"/>
      <c r="I382" s="99"/>
      <c r="J382" s="99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9"/>
      <c r="H383" s="99"/>
      <c r="I383" s="99"/>
      <c r="J383" s="99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9"/>
      <c r="H384" s="99"/>
      <c r="I384" s="99"/>
      <c r="J384" s="99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9"/>
      <c r="H385" s="99"/>
      <c r="I385" s="99"/>
      <c r="J385" s="99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9"/>
      <c r="H386" s="99"/>
      <c r="I386" s="99"/>
      <c r="J386" s="99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9"/>
      <c r="H387" s="99"/>
      <c r="I387" s="99"/>
      <c r="J387" s="99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9"/>
      <c r="H388" s="99"/>
      <c r="I388" s="99"/>
      <c r="J388" s="99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9"/>
      <c r="H389" s="99"/>
      <c r="I389" s="99"/>
      <c r="J389" s="99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9"/>
      <c r="H390" s="99"/>
      <c r="I390" s="99"/>
      <c r="J390" s="99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9"/>
      <c r="H391" s="99"/>
      <c r="I391" s="99"/>
      <c r="J391" s="99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9"/>
      <c r="H392" s="99"/>
      <c r="I392" s="99"/>
      <c r="J392" s="99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9"/>
      <c r="H393" s="99"/>
      <c r="I393" s="99"/>
      <c r="J393" s="99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9"/>
      <c r="H394" s="99"/>
      <c r="I394" s="99"/>
      <c r="J394" s="99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9"/>
      <c r="H395" s="99"/>
      <c r="I395" s="99"/>
      <c r="J395" s="99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9"/>
      <c r="H396" s="99"/>
      <c r="I396" s="99"/>
      <c r="J396" s="99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9"/>
      <c r="H397" s="99"/>
      <c r="I397" s="99"/>
      <c r="J397" s="99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9"/>
      <c r="H398" s="99"/>
      <c r="I398" s="99"/>
      <c r="J398" s="99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9"/>
      <c r="H399" s="99"/>
      <c r="I399" s="99"/>
      <c r="J399" s="99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9"/>
      <c r="H400" s="99"/>
      <c r="I400" s="99"/>
      <c r="J400" s="99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9"/>
      <c r="H401" s="99"/>
      <c r="I401" s="99"/>
      <c r="J401" s="99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9"/>
      <c r="H402" s="99"/>
      <c r="I402" s="99"/>
      <c r="J402" s="99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9"/>
      <c r="H403" s="99"/>
      <c r="I403" s="99"/>
      <c r="J403" s="99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9"/>
      <c r="H404" s="99"/>
      <c r="I404" s="99"/>
      <c r="J404" s="99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9"/>
      <c r="H405" s="99"/>
      <c r="I405" s="99"/>
      <c r="J405" s="99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9"/>
      <c r="H406" s="99"/>
      <c r="I406" s="99"/>
      <c r="J406" s="99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9"/>
      <c r="H407" s="99"/>
      <c r="I407" s="99"/>
      <c r="J407" s="99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9"/>
      <c r="H408" s="99"/>
      <c r="I408" s="99"/>
      <c r="J408" s="99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9"/>
      <c r="H409" s="99"/>
      <c r="I409" s="99"/>
      <c r="J409" s="99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9"/>
      <c r="H410" s="99"/>
      <c r="I410" s="99"/>
      <c r="J410" s="99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9"/>
      <c r="H411" s="99"/>
      <c r="I411" s="99"/>
      <c r="J411" s="99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9"/>
      <c r="H412" s="99"/>
      <c r="I412" s="99"/>
      <c r="J412" s="99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9"/>
      <c r="H413" s="99"/>
      <c r="I413" s="99"/>
      <c r="J413" s="99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9"/>
      <c r="H414" s="99"/>
      <c r="I414" s="99"/>
      <c r="J414" s="99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9"/>
      <c r="H415" s="99"/>
      <c r="I415" s="99"/>
      <c r="J415" s="99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9"/>
      <c r="H416" s="99"/>
      <c r="I416" s="99"/>
      <c r="J416" s="99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9"/>
      <c r="H417" s="99"/>
      <c r="I417" s="99"/>
      <c r="J417" s="99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9"/>
      <c r="H418" s="99"/>
      <c r="I418" s="99"/>
      <c r="J418" s="99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9"/>
      <c r="H419" s="99"/>
      <c r="I419" s="99"/>
      <c r="J419" s="99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9"/>
      <c r="H420" s="99"/>
      <c r="I420" s="99"/>
      <c r="J420" s="99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9"/>
      <c r="H421" s="99"/>
      <c r="I421" s="99"/>
      <c r="J421" s="99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9"/>
      <c r="H422" s="99"/>
      <c r="I422" s="99"/>
      <c r="J422" s="99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9"/>
      <c r="H423" s="99"/>
      <c r="I423" s="99"/>
      <c r="J423" s="99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9"/>
      <c r="H424" s="99"/>
      <c r="I424" s="99"/>
      <c r="J424" s="99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9"/>
      <c r="H425" s="99"/>
      <c r="I425" s="99"/>
      <c r="J425" s="99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9"/>
      <c r="H426" s="99"/>
      <c r="I426" s="99"/>
      <c r="J426" s="99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9"/>
      <c r="H427" s="99"/>
      <c r="I427" s="99"/>
      <c r="J427" s="99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9"/>
      <c r="H428" s="99"/>
      <c r="I428" s="99"/>
      <c r="J428" s="99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9"/>
      <c r="H429" s="99"/>
      <c r="I429" s="99"/>
      <c r="J429" s="99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9"/>
      <c r="H430" s="99"/>
      <c r="I430" s="99"/>
      <c r="J430" s="99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9"/>
      <c r="H431" s="99"/>
      <c r="I431" s="99"/>
      <c r="J431" s="99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9"/>
      <c r="H432" s="99"/>
      <c r="I432" s="99"/>
      <c r="J432" s="99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9"/>
      <c r="H433" s="99"/>
      <c r="I433" s="99"/>
      <c r="J433" s="99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9"/>
      <c r="H434" s="99"/>
      <c r="I434" s="99"/>
      <c r="J434" s="99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9"/>
      <c r="H435" s="99"/>
      <c r="I435" s="99"/>
      <c r="J435" s="99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9"/>
      <c r="H436" s="99"/>
      <c r="I436" s="99"/>
      <c r="J436" s="99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9"/>
      <c r="H437" s="99"/>
      <c r="I437" s="99"/>
      <c r="J437" s="99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9"/>
      <c r="H438" s="99"/>
      <c r="I438" s="99"/>
      <c r="J438" s="99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9"/>
      <c r="H439" s="99"/>
      <c r="I439" s="99"/>
      <c r="J439" s="99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9"/>
      <c r="H440" s="99"/>
      <c r="I440" s="99"/>
      <c r="J440" s="99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9"/>
      <c r="H441" s="99"/>
      <c r="I441" s="99"/>
      <c r="J441" s="99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9"/>
      <c r="H442" s="99"/>
      <c r="I442" s="99"/>
      <c r="J442" s="99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9"/>
      <c r="H443" s="99"/>
      <c r="I443" s="99"/>
      <c r="J443" s="99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9"/>
      <c r="H444" s="99"/>
      <c r="I444" s="99"/>
      <c r="J444" s="99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9"/>
      <c r="H445" s="99"/>
      <c r="I445" s="99"/>
      <c r="J445" s="99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9"/>
      <c r="H446" s="99"/>
      <c r="I446" s="99"/>
      <c r="J446" s="99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9"/>
      <c r="H447" s="99"/>
      <c r="I447" s="99"/>
      <c r="J447" s="99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9"/>
      <c r="H448" s="99"/>
      <c r="I448" s="99"/>
      <c r="J448" s="99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9"/>
      <c r="H449" s="99"/>
      <c r="I449" s="99"/>
      <c r="J449" s="99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9"/>
      <c r="H450" s="99"/>
      <c r="I450" s="99"/>
      <c r="J450" s="99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9"/>
      <c r="H451" s="99"/>
      <c r="I451" s="99"/>
      <c r="J451" s="99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9"/>
      <c r="H452" s="99"/>
      <c r="I452" s="99"/>
      <c r="J452" s="99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9"/>
      <c r="H453" s="99"/>
      <c r="I453" s="99"/>
      <c r="J453" s="99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9"/>
      <c r="H454" s="99"/>
      <c r="I454" s="99"/>
      <c r="J454" s="99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9"/>
      <c r="H455" s="99"/>
      <c r="I455" s="99"/>
      <c r="J455" s="99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9"/>
      <c r="H456" s="99"/>
      <c r="I456" s="99"/>
      <c r="J456" s="99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9"/>
      <c r="H457" s="99"/>
      <c r="I457" s="99"/>
      <c r="J457" s="99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9"/>
      <c r="H458" s="99"/>
      <c r="I458" s="99"/>
      <c r="J458" s="99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9"/>
      <c r="H459" s="99"/>
      <c r="I459" s="99"/>
      <c r="J459" s="99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9"/>
      <c r="H460" s="99"/>
      <c r="I460" s="99"/>
      <c r="J460" s="99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9"/>
      <c r="H461" s="99"/>
      <c r="I461" s="99"/>
      <c r="J461" s="99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9"/>
      <c r="H462" s="99"/>
      <c r="I462" s="99"/>
      <c r="J462" s="99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9"/>
      <c r="H463" s="99"/>
      <c r="I463" s="99"/>
      <c r="J463" s="99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9"/>
      <c r="H464" s="99"/>
      <c r="I464" s="99"/>
      <c r="J464" s="99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9"/>
      <c r="H465" s="99"/>
      <c r="I465" s="99"/>
      <c r="J465" s="99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9"/>
      <c r="H466" s="99"/>
      <c r="I466" s="99"/>
      <c r="J466" s="99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9"/>
      <c r="H467" s="99"/>
      <c r="I467" s="99"/>
      <c r="J467" s="99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9"/>
      <c r="H468" s="99"/>
      <c r="I468" s="99"/>
      <c r="J468" s="99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9"/>
      <c r="H469" s="99"/>
      <c r="I469" s="99"/>
      <c r="J469" s="99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9"/>
      <c r="H470" s="99"/>
      <c r="I470" s="99"/>
      <c r="J470" s="99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9"/>
      <c r="H471" s="99"/>
      <c r="I471" s="99"/>
      <c r="J471" s="99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9"/>
      <c r="H472" s="99"/>
      <c r="I472" s="99"/>
      <c r="J472" s="99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9"/>
      <c r="H473" s="99"/>
      <c r="I473" s="99"/>
      <c r="J473" s="99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9"/>
      <c r="H474" s="99"/>
      <c r="I474" s="99"/>
      <c r="J474" s="99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9"/>
      <c r="H475" s="99"/>
      <c r="I475" s="99"/>
      <c r="J475" s="99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9"/>
      <c r="H476" s="99"/>
      <c r="I476" s="99"/>
      <c r="J476" s="99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9"/>
      <c r="H477" s="99"/>
      <c r="I477" s="99"/>
      <c r="J477" s="99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9"/>
      <c r="H478" s="99"/>
      <c r="I478" s="99"/>
      <c r="J478" s="99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9"/>
      <c r="H479" s="99"/>
      <c r="I479" s="99"/>
      <c r="J479" s="99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9"/>
      <c r="H480" s="99"/>
      <c r="I480" s="99"/>
      <c r="J480" s="99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9"/>
      <c r="H481" s="99"/>
      <c r="I481" s="99"/>
      <c r="J481" s="99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9"/>
      <c r="H482" s="99"/>
      <c r="I482" s="99"/>
      <c r="J482" s="99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9"/>
      <c r="H483" s="99"/>
      <c r="I483" s="99"/>
      <c r="J483" s="99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9"/>
      <c r="H484" s="99"/>
      <c r="I484" s="99"/>
      <c r="J484" s="99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9"/>
      <c r="H485" s="99"/>
      <c r="I485" s="99"/>
      <c r="J485" s="99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9"/>
      <c r="H486" s="99"/>
      <c r="I486" s="99"/>
      <c r="J486" s="99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9"/>
      <c r="H487" s="99"/>
      <c r="I487" s="99"/>
      <c r="J487" s="99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9"/>
      <c r="H488" s="99"/>
      <c r="I488" s="99"/>
      <c r="J488" s="99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9"/>
      <c r="H489" s="99"/>
      <c r="I489" s="99"/>
      <c r="J489" s="99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9"/>
      <c r="H490" s="99"/>
      <c r="I490" s="99"/>
      <c r="J490" s="99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9"/>
      <c r="H491" s="99"/>
      <c r="I491" s="99"/>
      <c r="J491" s="99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9"/>
      <c r="H492" s="99"/>
      <c r="I492" s="99"/>
      <c r="J492" s="99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9"/>
      <c r="H493" s="99"/>
      <c r="I493" s="99"/>
      <c r="J493" s="99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9"/>
      <c r="H494" s="99"/>
      <c r="I494" s="99"/>
      <c r="J494" s="99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9"/>
      <c r="H495" s="99"/>
      <c r="I495" s="99"/>
      <c r="J495" s="99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9"/>
      <c r="H496" s="99"/>
      <c r="I496" s="99"/>
      <c r="J496" s="99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9"/>
      <c r="H497" s="99"/>
      <c r="I497" s="99"/>
      <c r="J497" s="99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9"/>
      <c r="H498" s="99"/>
      <c r="I498" s="99"/>
      <c r="J498" s="99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9"/>
      <c r="H499" s="99"/>
      <c r="I499" s="99"/>
      <c r="J499" s="99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9"/>
      <c r="H500" s="99"/>
      <c r="I500" s="99"/>
      <c r="J500" s="99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9"/>
      <c r="H501" s="99"/>
      <c r="I501" s="99"/>
      <c r="J501" s="99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9"/>
      <c r="H502" s="99"/>
      <c r="I502" s="99"/>
      <c r="J502" s="99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9"/>
      <c r="H503" s="99"/>
      <c r="I503" s="99"/>
      <c r="J503" s="99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9"/>
      <c r="H504" s="99"/>
      <c r="I504" s="99"/>
      <c r="J504" s="99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9"/>
      <c r="H505" s="99"/>
      <c r="I505" s="99"/>
      <c r="J505" s="99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9"/>
      <c r="H506" s="99"/>
      <c r="I506" s="99"/>
      <c r="J506" s="99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9"/>
      <c r="H507" s="99"/>
      <c r="I507" s="99"/>
      <c r="J507" s="99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9"/>
      <c r="H508" s="99"/>
      <c r="I508" s="99"/>
      <c r="J508" s="99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9"/>
      <c r="H509" s="99"/>
      <c r="I509" s="99"/>
      <c r="J509" s="99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9"/>
      <c r="H510" s="99"/>
      <c r="I510" s="99"/>
      <c r="J510" s="99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9"/>
      <c r="H511" s="99"/>
      <c r="I511" s="99"/>
      <c r="J511" s="99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9"/>
      <c r="H512" s="99"/>
      <c r="I512" s="99"/>
      <c r="J512" s="99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9"/>
      <c r="H513" s="99"/>
      <c r="I513" s="99"/>
      <c r="J513" s="99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9"/>
      <c r="H514" s="99"/>
      <c r="I514" s="99"/>
      <c r="J514" s="99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9"/>
      <c r="H515" s="99"/>
      <c r="I515" s="99"/>
      <c r="J515" s="99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9"/>
      <c r="H516" s="99"/>
      <c r="I516" s="99"/>
      <c r="J516" s="99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9"/>
      <c r="H517" s="99"/>
      <c r="I517" s="99"/>
      <c r="J517" s="99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9"/>
      <c r="H518" s="99"/>
      <c r="I518" s="99"/>
      <c r="J518" s="99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9"/>
      <c r="H519" s="99"/>
      <c r="I519" s="99"/>
      <c r="J519" s="99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9"/>
      <c r="H520" s="99"/>
      <c r="I520" s="99"/>
      <c r="J520" s="99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9"/>
      <c r="H521" s="99"/>
      <c r="I521" s="99"/>
      <c r="J521" s="99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9"/>
      <c r="H522" s="99"/>
      <c r="I522" s="99"/>
      <c r="J522" s="99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9"/>
      <c r="H523" s="99"/>
      <c r="I523" s="99"/>
      <c r="J523" s="99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9"/>
      <c r="H524" s="99"/>
      <c r="I524" s="99"/>
      <c r="J524" s="99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9"/>
      <c r="H525" s="99"/>
      <c r="I525" s="99"/>
      <c r="J525" s="99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9"/>
      <c r="H526" s="99"/>
      <c r="I526" s="99"/>
      <c r="J526" s="99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9"/>
      <c r="H527" s="99"/>
      <c r="I527" s="99"/>
      <c r="J527" s="99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9"/>
      <c r="H528" s="99"/>
      <c r="I528" s="99"/>
      <c r="J528" s="99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9"/>
      <c r="H529" s="99"/>
      <c r="I529" s="99"/>
      <c r="J529" s="99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9"/>
      <c r="H530" s="99"/>
      <c r="I530" s="99"/>
      <c r="J530" s="99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9"/>
      <c r="H531" s="99"/>
      <c r="I531" s="99"/>
      <c r="J531" s="99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9"/>
      <c r="H532" s="99"/>
      <c r="I532" s="99"/>
      <c r="J532" s="99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9"/>
      <c r="H533" s="99"/>
      <c r="I533" s="99"/>
      <c r="J533" s="99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9"/>
      <c r="H534" s="99"/>
      <c r="I534" s="99"/>
      <c r="J534" s="99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9"/>
      <c r="H535" s="99"/>
      <c r="I535" s="99"/>
      <c r="J535" s="99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9"/>
      <c r="H536" s="99"/>
      <c r="I536" s="99"/>
      <c r="J536" s="99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9"/>
      <c r="H537" s="99"/>
      <c r="I537" s="99"/>
      <c r="J537" s="99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9"/>
      <c r="H538" s="99"/>
      <c r="I538" s="99"/>
      <c r="J538" s="99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9"/>
      <c r="H539" s="99"/>
      <c r="I539" s="99"/>
      <c r="J539" s="99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9"/>
      <c r="H540" s="99"/>
      <c r="I540" s="99"/>
      <c r="J540" s="99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9"/>
      <c r="H541" s="99"/>
      <c r="I541" s="99"/>
      <c r="J541" s="99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9"/>
      <c r="H542" s="99"/>
      <c r="I542" s="99"/>
      <c r="J542" s="99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9"/>
      <c r="H543" s="99"/>
      <c r="I543" s="99"/>
      <c r="J543" s="99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9"/>
      <c r="H544" s="99"/>
      <c r="I544" s="99"/>
      <c r="J544" s="99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9"/>
      <c r="H545" s="99"/>
      <c r="I545" s="99"/>
      <c r="J545" s="99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9"/>
      <c r="H546" s="99"/>
      <c r="I546" s="99"/>
      <c r="J546" s="99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9"/>
      <c r="H547" s="99"/>
      <c r="I547" s="99"/>
      <c r="J547" s="99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9"/>
      <c r="H548" s="99"/>
      <c r="I548" s="99"/>
      <c r="J548" s="99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9"/>
      <c r="H549" s="99"/>
      <c r="I549" s="99"/>
      <c r="J549" s="99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9"/>
      <c r="H550" s="99"/>
      <c r="I550" s="99"/>
      <c r="J550" s="99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9"/>
      <c r="H551" s="99"/>
      <c r="I551" s="99"/>
      <c r="J551" s="99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9"/>
      <c r="H552" s="99"/>
      <c r="I552" s="99"/>
      <c r="J552" s="99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9"/>
      <c r="H553" s="99"/>
      <c r="I553" s="99"/>
      <c r="J553" s="99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9"/>
      <c r="H554" s="99"/>
      <c r="I554" s="99"/>
      <c r="J554" s="99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9"/>
      <c r="H555" s="99"/>
      <c r="I555" s="99"/>
      <c r="J555" s="99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9"/>
      <c r="H556" s="99"/>
      <c r="I556" s="99"/>
      <c r="J556" s="99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9"/>
      <c r="H557" s="99"/>
      <c r="I557" s="99"/>
      <c r="J557" s="99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9"/>
      <c r="H558" s="99"/>
      <c r="I558" s="99"/>
      <c r="J558" s="99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9"/>
      <c r="H559" s="99"/>
      <c r="I559" s="99"/>
      <c r="J559" s="99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9"/>
      <c r="H560" s="99"/>
      <c r="I560" s="99"/>
      <c r="J560" s="99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9"/>
      <c r="H561" s="99"/>
      <c r="I561" s="99"/>
      <c r="J561" s="99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9"/>
      <c r="H562" s="99"/>
      <c r="I562" s="99"/>
      <c r="J562" s="99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9"/>
      <c r="H563" s="99"/>
      <c r="I563" s="99"/>
      <c r="J563" s="99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9"/>
      <c r="H564" s="99"/>
      <c r="I564" s="99"/>
      <c r="J564" s="99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9"/>
      <c r="H565" s="99"/>
      <c r="I565" s="99"/>
      <c r="J565" s="99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9"/>
      <c r="H566" s="99"/>
      <c r="I566" s="99"/>
      <c r="J566" s="99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9"/>
      <c r="H567" s="99"/>
      <c r="I567" s="99"/>
      <c r="J567" s="99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9"/>
      <c r="H568" s="99"/>
      <c r="I568" s="99"/>
      <c r="J568" s="99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9"/>
      <c r="H569" s="99"/>
      <c r="I569" s="99"/>
      <c r="J569" s="99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9"/>
      <c r="H570" s="99"/>
      <c r="I570" s="99"/>
      <c r="J570" s="99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9"/>
      <c r="H571" s="99"/>
      <c r="I571" s="99"/>
      <c r="J571" s="99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9"/>
      <c r="H572" s="99"/>
      <c r="I572" s="99"/>
      <c r="J572" s="99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9"/>
      <c r="H573" s="99"/>
      <c r="I573" s="99"/>
      <c r="J573" s="99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9"/>
      <c r="H574" s="99"/>
      <c r="I574" s="99"/>
      <c r="J574" s="99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9"/>
      <c r="H575" s="99"/>
      <c r="I575" s="99"/>
      <c r="J575" s="99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9"/>
      <c r="H576" s="99"/>
      <c r="I576" s="99"/>
      <c r="J576" s="99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9"/>
      <c r="H577" s="99"/>
      <c r="I577" s="99"/>
      <c r="J577" s="99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9"/>
      <c r="H578" s="99"/>
      <c r="I578" s="99"/>
      <c r="J578" s="99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9"/>
      <c r="H579" s="99"/>
      <c r="I579" s="99"/>
      <c r="J579" s="99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9"/>
      <c r="H580" s="99"/>
      <c r="I580" s="99"/>
      <c r="J580" s="99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9"/>
      <c r="H581" s="99"/>
      <c r="I581" s="99"/>
      <c r="J581" s="99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9"/>
      <c r="H582" s="99"/>
      <c r="I582" s="99"/>
      <c r="J582" s="99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9"/>
      <c r="H583" s="99"/>
      <c r="I583" s="99"/>
      <c r="J583" s="99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9"/>
      <c r="H584" s="99"/>
      <c r="I584" s="99"/>
      <c r="J584" s="99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9"/>
      <c r="H585" s="99"/>
      <c r="I585" s="99"/>
      <c r="J585" s="99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9"/>
      <c r="H586" s="99"/>
      <c r="I586" s="99"/>
      <c r="J586" s="99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9"/>
      <c r="H587" s="99"/>
      <c r="I587" s="99"/>
      <c r="J587" s="99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9"/>
      <c r="H588" s="99"/>
      <c r="I588" s="99"/>
      <c r="J588" s="99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9"/>
      <c r="H589" s="99"/>
      <c r="I589" s="99"/>
      <c r="J589" s="99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9"/>
      <c r="H590" s="99"/>
      <c r="I590" s="99"/>
      <c r="J590" s="99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9"/>
      <c r="H591" s="99"/>
      <c r="I591" s="99"/>
      <c r="J591" s="99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9"/>
      <c r="H592" s="99"/>
      <c r="I592" s="99"/>
      <c r="J592" s="99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9"/>
      <c r="H593" s="99"/>
      <c r="I593" s="99"/>
      <c r="J593" s="99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9"/>
      <c r="H594" s="99"/>
      <c r="I594" s="99"/>
      <c r="J594" s="99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9"/>
      <c r="H595" s="99"/>
      <c r="I595" s="99"/>
      <c r="J595" s="99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9"/>
      <c r="H596" s="99"/>
      <c r="I596" s="99"/>
      <c r="J596" s="99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9"/>
      <c r="H597" s="99"/>
      <c r="I597" s="99"/>
      <c r="J597" s="99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9"/>
      <c r="H598" s="99"/>
      <c r="I598" s="99"/>
      <c r="J598" s="99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9"/>
      <c r="H599" s="99"/>
      <c r="I599" s="99"/>
      <c r="J599" s="99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9"/>
      <c r="H600" s="99"/>
      <c r="I600" s="99"/>
      <c r="J600" s="99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9"/>
      <c r="H601" s="99"/>
      <c r="I601" s="99"/>
      <c r="J601" s="99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9"/>
      <c r="H602" s="99"/>
      <c r="I602" s="99"/>
      <c r="J602" s="99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9"/>
      <c r="H603" s="99"/>
      <c r="I603" s="99"/>
      <c r="J603" s="99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9"/>
      <c r="H604" s="99"/>
      <c r="I604" s="99"/>
      <c r="J604" s="99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9"/>
      <c r="H605" s="99"/>
      <c r="I605" s="99"/>
      <c r="J605" s="99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9"/>
      <c r="H606" s="99"/>
      <c r="I606" s="99"/>
      <c r="J606" s="99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9"/>
      <c r="H607" s="99"/>
      <c r="I607" s="99"/>
      <c r="J607" s="99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9"/>
      <c r="H608" s="99"/>
      <c r="I608" s="99"/>
      <c r="J608" s="99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9"/>
      <c r="H609" s="99"/>
      <c r="I609" s="99"/>
      <c r="J609" s="99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9"/>
      <c r="H610" s="99"/>
      <c r="I610" s="99"/>
      <c r="J610" s="99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9"/>
      <c r="H611" s="99"/>
      <c r="I611" s="99"/>
      <c r="J611" s="99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9"/>
      <c r="H612" s="99"/>
      <c r="I612" s="99"/>
      <c r="J612" s="99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9"/>
      <c r="H613" s="99"/>
      <c r="I613" s="99"/>
      <c r="J613" s="99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9"/>
      <c r="H614" s="99"/>
      <c r="I614" s="99"/>
      <c r="J614" s="99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9"/>
      <c r="H615" s="99"/>
      <c r="I615" s="99"/>
      <c r="J615" s="99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9"/>
      <c r="H616" s="99"/>
      <c r="I616" s="99"/>
      <c r="J616" s="99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9"/>
      <c r="H617" s="99"/>
      <c r="I617" s="99"/>
      <c r="J617" s="99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9"/>
      <c r="H618" s="99"/>
      <c r="I618" s="99"/>
      <c r="J618" s="99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9"/>
      <c r="H619" s="99"/>
      <c r="I619" s="99"/>
      <c r="J619" s="99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9"/>
      <c r="H620" s="99"/>
      <c r="I620" s="99"/>
      <c r="J620" s="99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9"/>
      <c r="H621" s="99"/>
      <c r="I621" s="99"/>
      <c r="J621" s="99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9"/>
      <c r="H622" s="99"/>
      <c r="I622" s="99"/>
      <c r="J622" s="99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9"/>
      <c r="H623" s="99"/>
      <c r="I623" s="99"/>
      <c r="J623" s="99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9"/>
      <c r="H624" s="99"/>
      <c r="I624" s="99"/>
      <c r="J624" s="99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9"/>
      <c r="H625" s="99"/>
      <c r="I625" s="99"/>
      <c r="J625" s="99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9"/>
      <c r="H626" s="99"/>
      <c r="I626" s="99"/>
      <c r="J626" s="99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9"/>
      <c r="H627" s="99"/>
      <c r="I627" s="99"/>
      <c r="J627" s="99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9"/>
      <c r="H628" s="99"/>
      <c r="I628" s="99"/>
      <c r="J628" s="99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9"/>
      <c r="H629" s="99"/>
      <c r="I629" s="99"/>
      <c r="J629" s="99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9"/>
      <c r="H630" s="99"/>
      <c r="I630" s="99"/>
      <c r="J630" s="99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9"/>
      <c r="H631" s="99"/>
      <c r="I631" s="99"/>
      <c r="J631" s="99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9"/>
      <c r="H632" s="99"/>
      <c r="I632" s="99"/>
      <c r="J632" s="99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9"/>
      <c r="H633" s="99"/>
      <c r="I633" s="99"/>
      <c r="J633" s="99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9"/>
      <c r="H634" s="99"/>
      <c r="I634" s="99"/>
      <c r="J634" s="99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9"/>
      <c r="H635" s="99"/>
      <c r="I635" s="99"/>
      <c r="J635" s="99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9"/>
      <c r="H636" s="99"/>
      <c r="I636" s="99"/>
      <c r="J636" s="99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9"/>
      <c r="H637" s="99"/>
      <c r="I637" s="99"/>
      <c r="J637" s="99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9"/>
      <c r="H638" s="99"/>
      <c r="I638" s="99"/>
      <c r="J638" s="99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9"/>
      <c r="H639" s="99"/>
      <c r="I639" s="99"/>
      <c r="J639" s="99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9"/>
      <c r="H640" s="99"/>
      <c r="I640" s="99"/>
      <c r="J640" s="99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9"/>
      <c r="H641" s="99"/>
      <c r="I641" s="99"/>
      <c r="J641" s="99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9"/>
      <c r="H642" s="99"/>
      <c r="I642" s="99"/>
      <c r="J642" s="99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9"/>
      <c r="H643" s="99"/>
      <c r="I643" s="99"/>
      <c r="J643" s="99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9"/>
      <c r="H644" s="99"/>
      <c r="I644" s="99"/>
      <c r="J644" s="99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9"/>
      <c r="H645" s="99"/>
      <c r="I645" s="99"/>
      <c r="J645" s="99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9"/>
      <c r="H646" s="99"/>
      <c r="I646" s="99"/>
      <c r="J646" s="99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9"/>
      <c r="H647" s="99"/>
      <c r="I647" s="99"/>
      <c r="J647" s="99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9"/>
      <c r="H648" s="99"/>
      <c r="I648" s="99"/>
      <c r="J648" s="99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9"/>
      <c r="H649" s="99"/>
      <c r="I649" s="99"/>
      <c r="J649" s="99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9"/>
      <c r="H650" s="99"/>
      <c r="I650" s="99"/>
      <c r="J650" s="99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9"/>
      <c r="H651" s="99"/>
      <c r="I651" s="99"/>
      <c r="J651" s="99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9"/>
      <c r="H652" s="99"/>
      <c r="I652" s="99"/>
      <c r="J652" s="99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9"/>
      <c r="H653" s="99"/>
      <c r="I653" s="99"/>
      <c r="J653" s="99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9"/>
      <c r="H654" s="99"/>
      <c r="I654" s="99"/>
      <c r="J654" s="99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9"/>
      <c r="H655" s="99"/>
      <c r="I655" s="99"/>
      <c r="J655" s="99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9"/>
      <c r="H656" s="99"/>
      <c r="I656" s="99"/>
      <c r="J656" s="99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9"/>
      <c r="H657" s="99"/>
      <c r="I657" s="99"/>
      <c r="J657" s="99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9"/>
      <c r="H658" s="99"/>
      <c r="I658" s="99"/>
      <c r="J658" s="99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9"/>
      <c r="H659" s="99"/>
      <c r="I659" s="99"/>
      <c r="J659" s="99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9"/>
      <c r="H660" s="99"/>
      <c r="I660" s="99"/>
      <c r="J660" s="99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9"/>
      <c r="H661" s="99"/>
      <c r="I661" s="99"/>
      <c r="J661" s="99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9"/>
      <c r="H662" s="99"/>
      <c r="I662" s="99"/>
      <c r="J662" s="99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9"/>
      <c r="H663" s="99"/>
      <c r="I663" s="99"/>
      <c r="J663" s="99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9"/>
      <c r="H664" s="99"/>
      <c r="I664" s="99"/>
      <c r="J664" s="99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9"/>
      <c r="H665" s="99"/>
      <c r="I665" s="99"/>
      <c r="J665" s="99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9"/>
      <c r="H666" s="99"/>
      <c r="I666" s="99"/>
      <c r="J666" s="99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9"/>
      <c r="H667" s="99"/>
      <c r="I667" s="99"/>
      <c r="J667" s="99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9"/>
      <c r="H668" s="99"/>
      <c r="I668" s="99"/>
      <c r="J668" s="99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9"/>
      <c r="H669" s="99"/>
      <c r="I669" s="99"/>
      <c r="J669" s="99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9"/>
      <c r="H670" s="99"/>
      <c r="I670" s="99"/>
      <c r="J670" s="99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9"/>
      <c r="H671" s="99"/>
      <c r="I671" s="99"/>
      <c r="J671" s="99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9"/>
      <c r="H672" s="99"/>
      <c r="I672" s="99"/>
      <c r="J672" s="99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9"/>
      <c r="H673" s="99"/>
      <c r="I673" s="99"/>
      <c r="J673" s="99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9"/>
      <c r="H674" s="99"/>
      <c r="I674" s="99"/>
      <c r="J674" s="99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9"/>
      <c r="H675" s="99"/>
      <c r="I675" s="99"/>
      <c r="J675" s="99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9"/>
      <c r="H676" s="99"/>
      <c r="I676" s="99"/>
      <c r="J676" s="99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9"/>
      <c r="H677" s="99"/>
      <c r="I677" s="99"/>
      <c r="J677" s="99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9"/>
      <c r="H678" s="99"/>
      <c r="I678" s="99"/>
      <c r="J678" s="99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9"/>
      <c r="H679" s="99"/>
      <c r="I679" s="99"/>
      <c r="J679" s="99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9"/>
      <c r="H680" s="99"/>
      <c r="I680" s="99"/>
      <c r="J680" s="99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9"/>
      <c r="H681" s="99"/>
      <c r="I681" s="99"/>
      <c r="J681" s="99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9"/>
      <c r="H682" s="99"/>
      <c r="I682" s="99"/>
      <c r="J682" s="99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9"/>
      <c r="H683" s="99"/>
      <c r="I683" s="99"/>
      <c r="J683" s="99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9"/>
      <c r="H684" s="99"/>
      <c r="I684" s="99"/>
      <c r="J684" s="99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9"/>
      <c r="H685" s="99"/>
      <c r="I685" s="99"/>
      <c r="J685" s="99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9"/>
      <c r="H686" s="99"/>
      <c r="I686" s="99"/>
      <c r="J686" s="99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9"/>
      <c r="H687" s="99"/>
      <c r="I687" s="99"/>
      <c r="J687" s="99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9"/>
      <c r="H688" s="99"/>
      <c r="I688" s="99"/>
      <c r="J688" s="99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9"/>
      <c r="H689" s="99"/>
      <c r="I689" s="99"/>
      <c r="J689" s="99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9"/>
      <c r="H690" s="99"/>
      <c r="I690" s="99"/>
      <c r="J690" s="99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9"/>
      <c r="H691" s="99"/>
      <c r="I691" s="99"/>
      <c r="J691" s="99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9"/>
      <c r="H692" s="99"/>
      <c r="I692" s="99"/>
      <c r="J692" s="99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9"/>
      <c r="H693" s="99"/>
      <c r="I693" s="99"/>
      <c r="J693" s="99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9"/>
      <c r="H694" s="99"/>
      <c r="I694" s="99"/>
      <c r="J694" s="99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9"/>
      <c r="H695" s="99"/>
      <c r="I695" s="99"/>
      <c r="J695" s="99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9"/>
      <c r="H696" s="99"/>
      <c r="I696" s="99"/>
      <c r="J696" s="99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9"/>
      <c r="H697" s="99"/>
      <c r="I697" s="99"/>
      <c r="J697" s="99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9"/>
      <c r="H698" s="99"/>
      <c r="I698" s="99"/>
      <c r="J698" s="99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9"/>
      <c r="H699" s="99"/>
      <c r="I699" s="99"/>
      <c r="J699" s="99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9"/>
      <c r="H700" s="99"/>
      <c r="I700" s="99"/>
      <c r="J700" s="99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9"/>
      <c r="H701" s="99"/>
      <c r="I701" s="99"/>
      <c r="J701" s="99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9"/>
      <c r="H702" s="99"/>
      <c r="I702" s="99"/>
      <c r="J702" s="99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9"/>
      <c r="H703" s="99"/>
      <c r="I703" s="99"/>
      <c r="J703" s="99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9"/>
      <c r="H704" s="99"/>
      <c r="I704" s="99"/>
      <c r="J704" s="99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9"/>
      <c r="H705" s="99"/>
      <c r="I705" s="99"/>
      <c r="J705" s="99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9"/>
      <c r="H706" s="99"/>
      <c r="I706" s="99"/>
      <c r="J706" s="99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9"/>
      <c r="H707" s="99"/>
      <c r="I707" s="99"/>
      <c r="J707" s="99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9"/>
      <c r="H708" s="99"/>
      <c r="I708" s="99"/>
      <c r="J708" s="99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9"/>
      <c r="H709" s="99"/>
      <c r="I709" s="99"/>
      <c r="J709" s="99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9"/>
      <c r="H710" s="99"/>
      <c r="I710" s="99"/>
      <c r="J710" s="99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9"/>
      <c r="H711" s="99"/>
      <c r="I711" s="99"/>
      <c r="J711" s="99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9"/>
      <c r="H712" s="99"/>
      <c r="I712" s="99"/>
      <c r="J712" s="99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9"/>
      <c r="H713" s="99"/>
      <c r="I713" s="99"/>
      <c r="J713" s="99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9"/>
      <c r="H714" s="99"/>
      <c r="I714" s="99"/>
      <c r="J714" s="99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9"/>
      <c r="H715" s="99"/>
      <c r="I715" s="99"/>
      <c r="J715" s="99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9"/>
      <c r="H716" s="99"/>
      <c r="I716" s="99"/>
      <c r="J716" s="99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9"/>
      <c r="H717" s="99"/>
      <c r="I717" s="99"/>
      <c r="J717" s="99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9"/>
      <c r="H718" s="99"/>
      <c r="I718" s="99"/>
      <c r="J718" s="99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9"/>
      <c r="H719" s="99"/>
      <c r="I719" s="99"/>
      <c r="J719" s="99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9"/>
      <c r="H720" s="99"/>
      <c r="I720" s="99"/>
      <c r="J720" s="99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9"/>
      <c r="H721" s="99"/>
      <c r="I721" s="99"/>
      <c r="J721" s="99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9"/>
      <c r="H722" s="99"/>
      <c r="I722" s="99"/>
      <c r="J722" s="99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9"/>
      <c r="H723" s="99"/>
      <c r="I723" s="99"/>
      <c r="J723" s="99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9"/>
      <c r="H724" s="99"/>
      <c r="I724" s="99"/>
      <c r="J724" s="99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9"/>
      <c r="H725" s="99"/>
      <c r="I725" s="99"/>
      <c r="J725" s="99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9"/>
      <c r="H726" s="99"/>
      <c r="I726" s="99"/>
      <c r="J726" s="99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9"/>
      <c r="H727" s="99"/>
      <c r="I727" s="99"/>
      <c r="J727" s="99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9"/>
      <c r="H728" s="99"/>
      <c r="I728" s="99"/>
      <c r="J728" s="99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9"/>
      <c r="H729" s="99"/>
      <c r="I729" s="99"/>
      <c r="J729" s="99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9"/>
      <c r="H730" s="99"/>
      <c r="I730" s="99"/>
      <c r="J730" s="99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9"/>
      <c r="H731" s="99"/>
      <c r="I731" s="99"/>
      <c r="J731" s="99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9"/>
      <c r="H732" s="99"/>
      <c r="I732" s="99"/>
      <c r="J732" s="99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9"/>
      <c r="H733" s="99"/>
      <c r="I733" s="99"/>
      <c r="J733" s="99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9"/>
      <c r="H734" s="99"/>
      <c r="I734" s="99"/>
      <c r="J734" s="99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9"/>
      <c r="H735" s="99"/>
      <c r="I735" s="99"/>
      <c r="J735" s="99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9"/>
      <c r="H736" s="99"/>
      <c r="I736" s="99"/>
      <c r="J736" s="99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9"/>
      <c r="H737" s="99"/>
      <c r="I737" s="99"/>
      <c r="J737" s="99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9"/>
      <c r="H738" s="99"/>
      <c r="I738" s="99"/>
      <c r="J738" s="99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9"/>
      <c r="H739" s="99"/>
      <c r="I739" s="99"/>
      <c r="J739" s="99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9"/>
      <c r="H740" s="99"/>
      <c r="I740" s="99"/>
      <c r="J740" s="99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9"/>
      <c r="H741" s="99"/>
      <c r="I741" s="99"/>
      <c r="J741" s="99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9"/>
      <c r="H742" s="99"/>
      <c r="I742" s="99"/>
      <c r="J742" s="99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9"/>
      <c r="H743" s="99"/>
      <c r="I743" s="99"/>
      <c r="J743" s="99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9"/>
      <c r="H744" s="99"/>
      <c r="I744" s="99"/>
      <c r="J744" s="99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9"/>
      <c r="H745" s="99"/>
      <c r="I745" s="99"/>
      <c r="J745" s="99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9"/>
      <c r="H746" s="99"/>
      <c r="I746" s="99"/>
      <c r="J746" s="99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9"/>
      <c r="H747" s="99"/>
      <c r="I747" s="99"/>
      <c r="J747" s="99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9"/>
      <c r="H748" s="99"/>
      <c r="I748" s="99"/>
      <c r="J748" s="99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9"/>
      <c r="H749" s="99"/>
      <c r="I749" s="99"/>
      <c r="J749" s="99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9"/>
      <c r="H750" s="99"/>
      <c r="I750" s="99"/>
      <c r="J750" s="99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9"/>
      <c r="H751" s="99"/>
      <c r="I751" s="99"/>
      <c r="J751" s="99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9"/>
      <c r="H752" s="99"/>
      <c r="I752" s="99"/>
      <c r="J752" s="99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9"/>
      <c r="H753" s="99"/>
      <c r="I753" s="99"/>
      <c r="J753" s="99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9"/>
      <c r="H754" s="99"/>
      <c r="I754" s="99"/>
      <c r="J754" s="99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9"/>
      <c r="H755" s="99"/>
      <c r="I755" s="99"/>
      <c r="J755" s="99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9"/>
      <c r="H756" s="99"/>
      <c r="I756" s="99"/>
      <c r="J756" s="99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9"/>
      <c r="H757" s="99"/>
      <c r="I757" s="99"/>
      <c r="J757" s="99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9"/>
      <c r="H758" s="99"/>
      <c r="I758" s="99"/>
      <c r="J758" s="99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9"/>
      <c r="H759" s="99"/>
      <c r="I759" s="99"/>
      <c r="J759" s="99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9"/>
      <c r="H760" s="99"/>
      <c r="I760" s="99"/>
      <c r="J760" s="99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9"/>
      <c r="H761" s="99"/>
      <c r="I761" s="99"/>
      <c r="J761" s="99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9"/>
      <c r="H762" s="99"/>
      <c r="I762" s="99"/>
      <c r="J762" s="99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9"/>
      <c r="H763" s="99"/>
      <c r="I763" s="99"/>
      <c r="J763" s="99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9"/>
      <c r="H764" s="99"/>
      <c r="I764" s="99"/>
      <c r="J764" s="99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9"/>
      <c r="H765" s="99"/>
      <c r="I765" s="99"/>
      <c r="J765" s="99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9"/>
      <c r="H766" s="99"/>
      <c r="I766" s="99"/>
      <c r="J766" s="99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9"/>
      <c r="H767" s="99"/>
      <c r="I767" s="99"/>
      <c r="J767" s="99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9"/>
      <c r="H768" s="99"/>
      <c r="I768" s="99"/>
      <c r="J768" s="99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9"/>
      <c r="H769" s="99"/>
      <c r="I769" s="99"/>
      <c r="J769" s="99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9"/>
      <c r="H770" s="99"/>
      <c r="I770" s="99"/>
      <c r="J770" s="99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9"/>
      <c r="H771" s="99"/>
      <c r="I771" s="99"/>
      <c r="J771" s="99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9"/>
      <c r="H772" s="99"/>
      <c r="I772" s="99"/>
      <c r="J772" s="99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9"/>
      <c r="H773" s="99"/>
      <c r="I773" s="99"/>
      <c r="J773" s="99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9"/>
      <c r="H774" s="99"/>
      <c r="I774" s="99"/>
      <c r="J774" s="99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9"/>
      <c r="H775" s="99"/>
      <c r="I775" s="99"/>
      <c r="J775" s="99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9"/>
      <c r="H776" s="99"/>
      <c r="I776" s="99"/>
      <c r="J776" s="99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9"/>
      <c r="H777" s="99"/>
      <c r="I777" s="99"/>
      <c r="J777" s="99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9"/>
      <c r="H778" s="99"/>
      <c r="I778" s="99"/>
      <c r="J778" s="99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9"/>
      <c r="H779" s="99"/>
      <c r="I779" s="99"/>
      <c r="J779" s="99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9"/>
      <c r="H780" s="99"/>
      <c r="I780" s="99"/>
      <c r="J780" s="99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9"/>
      <c r="H781" s="99"/>
      <c r="I781" s="99"/>
      <c r="J781" s="99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9"/>
      <c r="H782" s="99"/>
      <c r="I782" s="99"/>
      <c r="J782" s="99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9"/>
      <c r="H783" s="99"/>
      <c r="I783" s="99"/>
      <c r="J783" s="99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9"/>
      <c r="H784" s="99"/>
      <c r="I784" s="99"/>
      <c r="J784" s="99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9"/>
      <c r="H785" s="99"/>
      <c r="I785" s="99"/>
      <c r="J785" s="99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9"/>
      <c r="H786" s="99"/>
      <c r="I786" s="99"/>
      <c r="J786" s="99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9"/>
      <c r="H787" s="99"/>
      <c r="I787" s="99"/>
      <c r="J787" s="99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9"/>
      <c r="H788" s="99"/>
      <c r="I788" s="99"/>
      <c r="J788" s="99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9"/>
      <c r="H789" s="99"/>
      <c r="I789" s="99"/>
      <c r="J789" s="99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9"/>
      <c r="H790" s="99"/>
      <c r="I790" s="99"/>
      <c r="J790" s="99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9"/>
      <c r="H791" s="99"/>
      <c r="I791" s="99"/>
      <c r="J791" s="99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9"/>
      <c r="H792" s="99"/>
      <c r="I792" s="99"/>
      <c r="J792" s="99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9"/>
      <c r="H793" s="99"/>
      <c r="I793" s="99"/>
      <c r="J793" s="99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9"/>
      <c r="H794" s="99"/>
      <c r="I794" s="99"/>
      <c r="J794" s="99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9"/>
      <c r="H795" s="99"/>
      <c r="I795" s="99"/>
      <c r="J795" s="99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9"/>
      <c r="H796" s="99"/>
      <c r="I796" s="99"/>
      <c r="J796" s="99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9"/>
      <c r="H797" s="99"/>
      <c r="I797" s="99"/>
      <c r="J797" s="99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9"/>
      <c r="H798" s="99"/>
      <c r="I798" s="99"/>
      <c r="J798" s="99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9"/>
      <c r="H799" s="99"/>
      <c r="I799" s="99"/>
      <c r="J799" s="99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9"/>
      <c r="H800" s="99"/>
      <c r="I800" s="99"/>
      <c r="J800" s="99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9"/>
      <c r="H801" s="99"/>
      <c r="I801" s="99"/>
      <c r="J801" s="99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9"/>
      <c r="H802" s="99"/>
      <c r="I802" s="99"/>
      <c r="J802" s="99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9"/>
      <c r="H803" s="99"/>
      <c r="I803" s="99"/>
      <c r="J803" s="99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9"/>
      <c r="H804" s="99"/>
      <c r="I804" s="99"/>
      <c r="J804" s="99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9"/>
      <c r="H805" s="99"/>
      <c r="I805" s="99"/>
      <c r="J805" s="99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9"/>
      <c r="H806" s="99"/>
      <c r="I806" s="99"/>
      <c r="J806" s="99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9"/>
      <c r="H807" s="99"/>
      <c r="I807" s="99"/>
      <c r="J807" s="99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9"/>
      <c r="H808" s="99"/>
      <c r="I808" s="99"/>
      <c r="J808" s="99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9"/>
      <c r="H809" s="99"/>
      <c r="I809" s="99"/>
      <c r="J809" s="99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9"/>
      <c r="H810" s="99"/>
      <c r="I810" s="99"/>
      <c r="J810" s="99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9"/>
      <c r="H811" s="99"/>
      <c r="I811" s="99"/>
      <c r="J811" s="99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9"/>
      <c r="H812" s="99"/>
      <c r="I812" s="99"/>
      <c r="J812" s="99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9"/>
      <c r="H813" s="99"/>
      <c r="I813" s="99"/>
      <c r="J813" s="99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9"/>
      <c r="H814" s="99"/>
      <c r="I814" s="99"/>
      <c r="J814" s="99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9"/>
      <c r="H815" s="99"/>
      <c r="I815" s="99"/>
      <c r="J815" s="99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9"/>
      <c r="H816" s="99"/>
      <c r="I816" s="99"/>
      <c r="J816" s="99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9"/>
      <c r="H817" s="99"/>
      <c r="I817" s="99"/>
      <c r="J817" s="99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9"/>
      <c r="H818" s="99"/>
      <c r="I818" s="99"/>
      <c r="J818" s="99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9"/>
      <c r="H819" s="99"/>
      <c r="I819" s="99"/>
      <c r="J819" s="99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9"/>
      <c r="H820" s="99"/>
      <c r="I820" s="99"/>
      <c r="J820" s="99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9"/>
      <c r="H821" s="99"/>
      <c r="I821" s="99"/>
      <c r="J821" s="99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9"/>
      <c r="H822" s="99"/>
      <c r="I822" s="99"/>
      <c r="J822" s="99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9"/>
      <c r="H823" s="99"/>
      <c r="I823" s="99"/>
      <c r="J823" s="99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9"/>
      <c r="H824" s="99"/>
      <c r="I824" s="99"/>
      <c r="J824" s="99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9"/>
      <c r="H825" s="99"/>
      <c r="I825" s="99"/>
      <c r="J825" s="99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9"/>
      <c r="H826" s="99"/>
      <c r="I826" s="99"/>
      <c r="J826" s="99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9"/>
      <c r="H827" s="99"/>
      <c r="I827" s="99"/>
      <c r="J827" s="99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9"/>
      <c r="H828" s="99"/>
      <c r="I828" s="99"/>
      <c r="J828" s="99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9"/>
      <c r="H829" s="99"/>
      <c r="I829" s="99"/>
      <c r="J829" s="99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9"/>
      <c r="H830" s="99"/>
      <c r="I830" s="99"/>
      <c r="J830" s="99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9"/>
      <c r="H831" s="99"/>
      <c r="I831" s="99"/>
      <c r="J831" s="99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9"/>
      <c r="H832" s="99"/>
      <c r="I832" s="99"/>
      <c r="J832" s="99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9"/>
      <c r="H833" s="99"/>
      <c r="I833" s="99"/>
      <c r="J833" s="99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9"/>
      <c r="H834" s="99"/>
      <c r="I834" s="99"/>
      <c r="J834" s="99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9"/>
      <c r="H835" s="99"/>
      <c r="I835" s="99"/>
      <c r="J835" s="99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9"/>
      <c r="H836" s="99"/>
      <c r="I836" s="99"/>
      <c r="J836" s="99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9"/>
      <c r="H837" s="99"/>
      <c r="I837" s="99"/>
      <c r="J837" s="99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9"/>
      <c r="H838" s="99"/>
      <c r="I838" s="99"/>
      <c r="J838" s="99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9"/>
      <c r="H839" s="99"/>
      <c r="I839" s="99"/>
      <c r="J839" s="99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9"/>
      <c r="H840" s="99"/>
      <c r="I840" s="99"/>
      <c r="J840" s="99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9"/>
      <c r="H841" s="99"/>
      <c r="I841" s="99"/>
      <c r="J841" s="99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9"/>
      <c r="H842" s="99"/>
      <c r="I842" s="99"/>
      <c r="J842" s="99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9"/>
      <c r="H843" s="99"/>
      <c r="I843" s="99"/>
      <c r="J843" s="99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9"/>
      <c r="H844" s="99"/>
      <c r="I844" s="99"/>
      <c r="J844" s="99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9"/>
      <c r="H845" s="99"/>
      <c r="I845" s="99"/>
      <c r="J845" s="99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9"/>
      <c r="H846" s="99"/>
      <c r="I846" s="99"/>
      <c r="J846" s="99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9"/>
      <c r="H847" s="99"/>
      <c r="I847" s="99"/>
      <c r="J847" s="99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9"/>
      <c r="H848" s="99"/>
      <c r="I848" s="99"/>
      <c r="J848" s="99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9"/>
      <c r="H849" s="99"/>
      <c r="I849" s="99"/>
      <c r="J849" s="99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9"/>
      <c r="H850" s="99"/>
      <c r="I850" s="99"/>
      <c r="J850" s="99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9"/>
      <c r="H851" s="99"/>
      <c r="I851" s="99"/>
      <c r="J851" s="99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9"/>
      <c r="H852" s="99"/>
      <c r="I852" s="99"/>
      <c r="J852" s="99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9"/>
      <c r="H853" s="99"/>
      <c r="I853" s="99"/>
      <c r="J853" s="99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9"/>
      <c r="H854" s="99"/>
      <c r="I854" s="99"/>
      <c r="J854" s="99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9"/>
      <c r="H855" s="99"/>
      <c r="I855" s="99"/>
      <c r="J855" s="99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9"/>
      <c r="H856" s="99"/>
      <c r="I856" s="99"/>
      <c r="J856" s="99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9"/>
      <c r="H857" s="99"/>
      <c r="I857" s="99"/>
      <c r="J857" s="99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9"/>
      <c r="H858" s="99"/>
      <c r="I858" s="99"/>
      <c r="J858" s="99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9"/>
      <c r="H859" s="99"/>
      <c r="I859" s="99"/>
      <c r="J859" s="99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9"/>
      <c r="H860" s="99"/>
      <c r="I860" s="99"/>
      <c r="J860" s="99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9"/>
      <c r="H861" s="99"/>
      <c r="I861" s="99"/>
      <c r="J861" s="99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9"/>
      <c r="H862" s="99"/>
      <c r="I862" s="99"/>
      <c r="J862" s="99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9"/>
      <c r="H863" s="99"/>
      <c r="I863" s="99"/>
      <c r="J863" s="99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9"/>
      <c r="H864" s="99"/>
      <c r="I864" s="99"/>
      <c r="J864" s="99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9"/>
      <c r="H865" s="99"/>
      <c r="I865" s="99"/>
      <c r="J865" s="99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9"/>
      <c r="H866" s="99"/>
      <c r="I866" s="99"/>
      <c r="J866" s="99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9"/>
      <c r="H867" s="99"/>
      <c r="I867" s="99"/>
      <c r="J867" s="99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9"/>
      <c r="H868" s="99"/>
      <c r="I868" s="99"/>
      <c r="J868" s="99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9"/>
      <c r="H869" s="99"/>
      <c r="I869" s="99"/>
      <c r="J869" s="99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9"/>
      <c r="H870" s="99"/>
      <c r="I870" s="99"/>
      <c r="J870" s="99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9"/>
      <c r="H871" s="99"/>
      <c r="I871" s="99"/>
      <c r="J871" s="99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9"/>
      <c r="H872" s="99"/>
      <c r="I872" s="99"/>
      <c r="J872" s="99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9"/>
      <c r="H873" s="99"/>
      <c r="I873" s="99"/>
      <c r="J873" s="99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9"/>
      <c r="H874" s="99"/>
      <c r="I874" s="99"/>
      <c r="J874" s="99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9"/>
      <c r="H875" s="99"/>
      <c r="I875" s="99"/>
      <c r="J875" s="99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9"/>
      <c r="H876" s="99"/>
      <c r="I876" s="99"/>
      <c r="J876" s="99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9"/>
      <c r="H877" s="99"/>
      <c r="I877" s="99"/>
      <c r="J877" s="99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9"/>
      <c r="H878" s="99"/>
      <c r="I878" s="99"/>
      <c r="J878" s="99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9"/>
      <c r="H879" s="99"/>
      <c r="I879" s="99"/>
      <c r="J879" s="99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9"/>
      <c r="H880" s="99"/>
      <c r="I880" s="99"/>
      <c r="J880" s="99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9"/>
      <c r="H881" s="99"/>
      <c r="I881" s="99"/>
      <c r="J881" s="99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9"/>
      <c r="H882" s="99"/>
      <c r="I882" s="99"/>
      <c r="J882" s="99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9"/>
      <c r="H883" s="99"/>
      <c r="I883" s="99"/>
      <c r="J883" s="99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9"/>
      <c r="H884" s="99"/>
      <c r="I884" s="99"/>
      <c r="J884" s="99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9"/>
      <c r="H885" s="99"/>
      <c r="I885" s="99"/>
      <c r="J885" s="99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9"/>
      <c r="H886" s="99"/>
      <c r="I886" s="99"/>
      <c r="J886" s="99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9"/>
      <c r="H887" s="99"/>
      <c r="I887" s="99"/>
      <c r="J887" s="99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9"/>
      <c r="H888" s="99"/>
      <c r="I888" s="99"/>
      <c r="J888" s="99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9"/>
      <c r="H889" s="99"/>
      <c r="I889" s="99"/>
      <c r="J889" s="99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9"/>
      <c r="H890" s="99"/>
      <c r="I890" s="99"/>
      <c r="J890" s="99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9"/>
      <c r="H891" s="99"/>
      <c r="I891" s="99"/>
      <c r="J891" s="99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9"/>
      <c r="H892" s="99"/>
      <c r="I892" s="99"/>
      <c r="J892" s="99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9"/>
      <c r="H893" s="99"/>
      <c r="I893" s="99"/>
      <c r="J893" s="99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9"/>
      <c r="H894" s="99"/>
      <c r="I894" s="99"/>
      <c r="J894" s="99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9"/>
      <c r="H895" s="99"/>
      <c r="I895" s="99"/>
      <c r="J895" s="99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9"/>
      <c r="H896" s="99"/>
      <c r="I896" s="99"/>
      <c r="J896" s="99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9"/>
      <c r="H897" s="99"/>
      <c r="I897" s="99"/>
      <c r="J897" s="99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9"/>
      <c r="H898" s="99"/>
      <c r="I898" s="99"/>
      <c r="J898" s="99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9"/>
      <c r="H899" s="99"/>
      <c r="I899" s="99"/>
      <c r="J899" s="99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9"/>
      <c r="H900" s="99"/>
      <c r="I900" s="99"/>
      <c r="J900" s="99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9"/>
      <c r="H901" s="99"/>
      <c r="I901" s="99"/>
      <c r="J901" s="99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9"/>
      <c r="H902" s="99"/>
      <c r="I902" s="99"/>
      <c r="J902" s="99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9"/>
      <c r="H903" s="99"/>
      <c r="I903" s="99"/>
      <c r="J903" s="99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9"/>
      <c r="H904" s="99"/>
      <c r="I904" s="99"/>
      <c r="J904" s="99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9"/>
      <c r="H905" s="99"/>
      <c r="I905" s="99"/>
      <c r="J905" s="99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9"/>
      <c r="H906" s="99"/>
      <c r="I906" s="99"/>
      <c r="J906" s="99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9"/>
      <c r="H907" s="99"/>
      <c r="I907" s="99"/>
      <c r="J907" s="99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9"/>
      <c r="H908" s="99"/>
      <c r="I908" s="99"/>
      <c r="J908" s="99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9"/>
      <c r="H909" s="99"/>
      <c r="I909" s="99"/>
      <c r="J909" s="99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9"/>
      <c r="H910" s="99"/>
      <c r="I910" s="99"/>
      <c r="J910" s="99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9"/>
      <c r="H911" s="99"/>
      <c r="I911" s="99"/>
      <c r="J911" s="99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9"/>
      <c r="H912" s="99"/>
      <c r="I912" s="99"/>
      <c r="J912" s="99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9"/>
      <c r="H913" s="99"/>
      <c r="I913" s="99"/>
      <c r="J913" s="99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9"/>
      <c r="H914" s="99"/>
      <c r="I914" s="99"/>
      <c r="J914" s="99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9"/>
      <c r="H915" s="99"/>
      <c r="I915" s="99"/>
      <c r="J915" s="99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9"/>
      <c r="H916" s="99"/>
      <c r="I916" s="99"/>
      <c r="J916" s="99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9"/>
      <c r="H917" s="99"/>
      <c r="I917" s="99"/>
      <c r="J917" s="99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9"/>
      <c r="H918" s="99"/>
      <c r="I918" s="99"/>
      <c r="J918" s="99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9"/>
      <c r="H919" s="99"/>
      <c r="I919" s="99"/>
      <c r="J919" s="99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9"/>
      <c r="H920" s="99"/>
      <c r="I920" s="99"/>
      <c r="J920" s="99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9"/>
      <c r="H921" s="99"/>
      <c r="I921" s="99"/>
      <c r="J921" s="99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9"/>
      <c r="H922" s="99"/>
      <c r="I922" s="99"/>
      <c r="J922" s="99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9"/>
      <c r="H923" s="99"/>
      <c r="I923" s="99"/>
      <c r="J923" s="99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9"/>
      <c r="H924" s="99"/>
      <c r="I924" s="99"/>
      <c r="J924" s="99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9"/>
      <c r="H925" s="99"/>
      <c r="I925" s="99"/>
      <c r="J925" s="99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9"/>
      <c r="H926" s="99"/>
      <c r="I926" s="99"/>
      <c r="J926" s="99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9"/>
      <c r="H927" s="99"/>
      <c r="I927" s="99"/>
      <c r="J927" s="99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9"/>
      <c r="H928" s="99"/>
      <c r="I928" s="99"/>
      <c r="J928" s="99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9"/>
      <c r="H929" s="99"/>
      <c r="I929" s="99"/>
      <c r="J929" s="99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9"/>
      <c r="H930" s="99"/>
      <c r="I930" s="99"/>
      <c r="J930" s="99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9"/>
      <c r="H931" s="99"/>
      <c r="I931" s="99"/>
      <c r="J931" s="99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9"/>
      <c r="H932" s="99"/>
      <c r="I932" s="99"/>
      <c r="J932" s="99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9"/>
      <c r="H933" s="99"/>
      <c r="I933" s="99"/>
      <c r="J933" s="99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9"/>
      <c r="H934" s="99"/>
      <c r="I934" s="99"/>
      <c r="J934" s="99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9"/>
      <c r="H935" s="99"/>
      <c r="I935" s="99"/>
      <c r="J935" s="99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9"/>
      <c r="H936" s="99"/>
      <c r="I936" s="99"/>
      <c r="J936" s="99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9"/>
      <c r="H937" s="99"/>
      <c r="I937" s="99"/>
      <c r="J937" s="99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9"/>
      <c r="H938" s="99"/>
      <c r="I938" s="99"/>
      <c r="J938" s="99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9"/>
      <c r="H939" s="99"/>
      <c r="I939" s="99"/>
      <c r="J939" s="99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9"/>
      <c r="H940" s="99"/>
      <c r="I940" s="99"/>
      <c r="J940" s="99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9"/>
      <c r="H941" s="99"/>
      <c r="I941" s="99"/>
      <c r="J941" s="99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9"/>
      <c r="H942" s="99"/>
      <c r="I942" s="99"/>
      <c r="J942" s="99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9"/>
      <c r="H943" s="99"/>
      <c r="I943" s="99"/>
      <c r="J943" s="99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9"/>
      <c r="H944" s="99"/>
      <c r="I944" s="99"/>
      <c r="J944" s="99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9"/>
      <c r="H945" s="99"/>
      <c r="I945" s="99"/>
      <c r="J945" s="99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9"/>
      <c r="H946" s="99"/>
      <c r="I946" s="99"/>
      <c r="J946" s="99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9"/>
      <c r="H947" s="99"/>
      <c r="I947" s="99"/>
      <c r="J947" s="99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9"/>
      <c r="H948" s="99"/>
      <c r="I948" s="99"/>
      <c r="J948" s="99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9"/>
      <c r="H949" s="99"/>
      <c r="I949" s="99"/>
      <c r="J949" s="99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9"/>
      <c r="H950" s="99"/>
      <c r="I950" s="99"/>
      <c r="J950" s="99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9"/>
      <c r="H951" s="99"/>
      <c r="I951" s="99"/>
      <c r="J951" s="99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9"/>
      <c r="H952" s="99"/>
      <c r="I952" s="99"/>
      <c r="J952" s="99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9"/>
      <c r="H953" s="99"/>
      <c r="I953" s="99"/>
      <c r="J953" s="99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9"/>
      <c r="H954" s="99"/>
      <c r="I954" s="99"/>
      <c r="J954" s="99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9"/>
      <c r="H955" s="99"/>
      <c r="I955" s="99"/>
      <c r="J955" s="99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9"/>
      <c r="H956" s="99"/>
      <c r="I956" s="99"/>
      <c r="J956" s="99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9"/>
      <c r="H957" s="99"/>
      <c r="I957" s="99"/>
      <c r="J957" s="99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9"/>
      <c r="H958" s="99"/>
      <c r="I958" s="99"/>
      <c r="J958" s="99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9"/>
      <c r="H959" s="99"/>
      <c r="I959" s="99"/>
      <c r="J959" s="99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9"/>
      <c r="H960" s="99"/>
      <c r="I960" s="99"/>
      <c r="J960" s="99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9"/>
      <c r="H961" s="99"/>
      <c r="I961" s="99"/>
      <c r="J961" s="99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9"/>
      <c r="H962" s="99"/>
      <c r="I962" s="99"/>
      <c r="J962" s="99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9"/>
      <c r="H963" s="99"/>
      <c r="I963" s="99"/>
      <c r="J963" s="99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9"/>
      <c r="H964" s="99"/>
      <c r="I964" s="99"/>
      <c r="J964" s="99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9"/>
      <c r="H965" s="99"/>
      <c r="I965" s="99"/>
      <c r="J965" s="99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9"/>
      <c r="H966" s="99"/>
      <c r="I966" s="99"/>
      <c r="J966" s="99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9"/>
      <c r="H967" s="99"/>
      <c r="I967" s="99"/>
      <c r="J967" s="99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9"/>
      <c r="H968" s="99"/>
      <c r="I968" s="99"/>
      <c r="J968" s="99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9"/>
      <c r="H969" s="99"/>
      <c r="I969" s="99"/>
      <c r="J969" s="99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9"/>
      <c r="H970" s="99"/>
      <c r="I970" s="99"/>
      <c r="J970" s="99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9"/>
      <c r="H971" s="99"/>
      <c r="I971" s="99"/>
      <c r="J971" s="99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9"/>
      <c r="H972" s="99"/>
      <c r="I972" s="99"/>
      <c r="J972" s="99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9"/>
      <c r="H973" s="99"/>
      <c r="I973" s="99"/>
      <c r="J973" s="99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9"/>
      <c r="H974" s="99"/>
      <c r="I974" s="99"/>
      <c r="J974" s="99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9"/>
      <c r="H975" s="99"/>
      <c r="I975" s="99"/>
      <c r="J975" s="99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9"/>
      <c r="H976" s="99"/>
      <c r="I976" s="99"/>
      <c r="J976" s="99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9"/>
      <c r="H977" s="99"/>
      <c r="I977" s="99"/>
      <c r="J977" s="99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9"/>
      <c r="H978" s="99"/>
      <c r="I978" s="99"/>
      <c r="J978" s="99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9"/>
      <c r="H979" s="99"/>
      <c r="I979" s="99"/>
      <c r="J979" s="99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9"/>
      <c r="H980" s="99"/>
      <c r="I980" s="99"/>
      <c r="J980" s="99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9"/>
      <c r="H981" s="99"/>
      <c r="I981" s="99"/>
      <c r="J981" s="99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9"/>
      <c r="H982" s="99"/>
      <c r="I982" s="99"/>
      <c r="J982" s="99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9"/>
      <c r="H983" s="99"/>
      <c r="I983" s="99"/>
      <c r="J983" s="99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9"/>
      <c r="H984" s="99"/>
      <c r="I984" s="99"/>
      <c r="J984" s="99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9"/>
      <c r="H985" s="99"/>
      <c r="I985" s="99"/>
      <c r="J985" s="99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9"/>
      <c r="H986" s="99"/>
      <c r="I986" s="99"/>
      <c r="J986" s="99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9"/>
      <c r="H987" s="99"/>
      <c r="I987" s="99"/>
      <c r="J987" s="99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9"/>
      <c r="H988" s="99"/>
      <c r="I988" s="99"/>
      <c r="J988" s="99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9"/>
      <c r="H989" s="99"/>
      <c r="I989" s="99"/>
      <c r="J989" s="99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9"/>
      <c r="H990" s="99"/>
      <c r="I990" s="99"/>
      <c r="J990" s="99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9"/>
      <c r="H991" s="99"/>
      <c r="I991" s="99"/>
      <c r="J991" s="99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9"/>
      <c r="H992" s="99"/>
      <c r="I992" s="99"/>
      <c r="J992" s="99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9"/>
      <c r="H993" s="99"/>
      <c r="I993" s="99"/>
      <c r="J993" s="99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9"/>
      <c r="H994" s="99"/>
      <c r="I994" s="99"/>
      <c r="J994" s="99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9"/>
      <c r="H995" s="99"/>
      <c r="I995" s="99"/>
      <c r="J995" s="99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9"/>
      <c r="H996" s="99"/>
      <c r="I996" s="99"/>
      <c r="J996" s="99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9"/>
      <c r="H997" s="99"/>
      <c r="I997" s="99"/>
      <c r="J997" s="99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9"/>
      <c r="H998" s="99"/>
      <c r="I998" s="99"/>
      <c r="J998" s="99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9"/>
      <c r="H999" s="99"/>
      <c r="I999" s="99"/>
      <c r="J999" s="99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9"/>
      <c r="H1000" s="99"/>
      <c r="I1000" s="99"/>
      <c r="J1000" s="99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5.75" customHeight="1">
      <c r="A1001" s="98"/>
      <c r="B1001" s="98"/>
      <c r="C1001" s="98"/>
      <c r="D1001" s="98"/>
      <c r="E1001" s="98"/>
      <c r="F1001" s="98"/>
      <c r="G1001" s="99"/>
      <c r="H1001" s="99"/>
      <c r="I1001" s="99"/>
      <c r="J1001" s="99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5.75" customHeight="1">
      <c r="A1002" s="98"/>
      <c r="B1002" s="98"/>
      <c r="C1002" s="98"/>
      <c r="D1002" s="98"/>
      <c r="E1002" s="98"/>
      <c r="F1002" s="98"/>
      <c r="G1002" s="99"/>
      <c r="H1002" s="99"/>
      <c r="I1002" s="99"/>
      <c r="J1002" s="99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5.75" customHeight="1">
      <c r="A1003" s="98"/>
      <c r="B1003" s="98"/>
      <c r="C1003" s="98"/>
      <c r="D1003" s="98"/>
      <c r="E1003" s="98"/>
      <c r="F1003" s="98"/>
      <c r="G1003" s="99"/>
      <c r="H1003" s="99"/>
      <c r="I1003" s="99"/>
      <c r="J1003" s="99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5.75" customHeight="1">
      <c r="A1004" s="98"/>
      <c r="B1004" s="98"/>
      <c r="C1004" s="98"/>
      <c r="D1004" s="98"/>
      <c r="E1004" s="98"/>
      <c r="F1004" s="98"/>
      <c r="G1004" s="99"/>
      <c r="H1004" s="99"/>
      <c r="I1004" s="99"/>
      <c r="J1004" s="99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5.75" customHeight="1">
      <c r="A1005" s="98"/>
      <c r="B1005" s="98"/>
      <c r="C1005" s="98"/>
      <c r="D1005" s="98"/>
      <c r="E1005" s="98"/>
      <c r="F1005" s="98"/>
      <c r="G1005" s="99"/>
      <c r="H1005" s="99"/>
      <c r="I1005" s="99"/>
      <c r="J1005" s="99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5.75" customHeight="1">
      <c r="A1006" s="98"/>
      <c r="B1006" s="98"/>
      <c r="C1006" s="98"/>
      <c r="D1006" s="98"/>
      <c r="E1006" s="98"/>
      <c r="F1006" s="98"/>
      <c r="G1006" s="99"/>
      <c r="H1006" s="99"/>
      <c r="I1006" s="99"/>
      <c r="J1006" s="99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5.75" customHeight="1">
      <c r="A1007" s="98"/>
      <c r="B1007" s="98"/>
      <c r="C1007" s="98"/>
      <c r="D1007" s="98"/>
      <c r="E1007" s="98"/>
      <c r="F1007" s="98"/>
      <c r="G1007" s="99"/>
      <c r="H1007" s="99"/>
      <c r="I1007" s="99"/>
      <c r="J1007" s="99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5.75" customHeight="1">
      <c r="A1008" s="98"/>
      <c r="B1008" s="98"/>
      <c r="C1008" s="98"/>
      <c r="D1008" s="98"/>
      <c r="E1008" s="98"/>
      <c r="F1008" s="98"/>
      <c r="G1008" s="99"/>
      <c r="H1008" s="99"/>
      <c r="I1008" s="99"/>
      <c r="J1008" s="99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5.75" customHeight="1">
      <c r="A1009" s="98"/>
      <c r="B1009" s="98"/>
      <c r="C1009" s="98"/>
      <c r="D1009" s="98"/>
      <c r="E1009" s="98"/>
      <c r="F1009" s="98"/>
      <c r="G1009" s="99"/>
      <c r="H1009" s="99"/>
      <c r="I1009" s="99"/>
      <c r="J1009" s="99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5.75" customHeight="1">
      <c r="A1010" s="98"/>
      <c r="B1010" s="98"/>
      <c r="C1010" s="98"/>
      <c r="D1010" s="98"/>
      <c r="E1010" s="98"/>
      <c r="F1010" s="98"/>
      <c r="G1010" s="99"/>
      <c r="H1010" s="99"/>
      <c r="I1010" s="99"/>
      <c r="J1010" s="99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5.75" customHeight="1">
      <c r="A1011" s="98"/>
      <c r="B1011" s="98"/>
      <c r="C1011" s="98"/>
      <c r="D1011" s="98"/>
      <c r="E1011" s="98"/>
      <c r="F1011" s="98"/>
      <c r="G1011" s="99"/>
      <c r="H1011" s="99"/>
      <c r="I1011" s="99"/>
      <c r="J1011" s="99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5.75" customHeight="1">
      <c r="A1012" s="98"/>
      <c r="B1012" s="98"/>
      <c r="C1012" s="98"/>
      <c r="D1012" s="98"/>
      <c r="E1012" s="98"/>
      <c r="F1012" s="98"/>
      <c r="G1012" s="99"/>
      <c r="H1012" s="99"/>
      <c r="I1012" s="99"/>
      <c r="J1012" s="99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5.75" customHeight="1">
      <c r="A1013" s="98"/>
      <c r="B1013" s="98"/>
      <c r="C1013" s="98"/>
      <c r="D1013" s="98"/>
      <c r="E1013" s="98"/>
      <c r="F1013" s="98"/>
      <c r="G1013" s="99"/>
      <c r="H1013" s="99"/>
      <c r="I1013" s="99"/>
      <c r="J1013" s="99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5.75" customHeight="1">
      <c r="A1014" s="98"/>
      <c r="B1014" s="98"/>
      <c r="C1014" s="98"/>
      <c r="D1014" s="98"/>
      <c r="E1014" s="98"/>
      <c r="F1014" s="98"/>
      <c r="G1014" s="99"/>
      <c r="H1014" s="99"/>
      <c r="I1014" s="99"/>
      <c r="J1014" s="99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5.75" customHeight="1">
      <c r="A1015" s="98"/>
      <c r="B1015" s="98"/>
      <c r="C1015" s="98"/>
      <c r="D1015" s="98"/>
      <c r="E1015" s="98"/>
      <c r="F1015" s="98"/>
      <c r="G1015" s="99"/>
      <c r="H1015" s="99"/>
      <c r="I1015" s="99"/>
      <c r="J1015" s="99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5.75" customHeight="1">
      <c r="A1016" s="98"/>
      <c r="B1016" s="98"/>
      <c r="C1016" s="98"/>
      <c r="D1016" s="98"/>
      <c r="E1016" s="98"/>
      <c r="F1016" s="98"/>
      <c r="G1016" s="99"/>
      <c r="H1016" s="99"/>
      <c r="I1016" s="99"/>
      <c r="J1016" s="99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5.75" customHeight="1">
      <c r="A1017" s="98"/>
      <c r="B1017" s="98"/>
      <c r="C1017" s="98"/>
      <c r="D1017" s="98"/>
      <c r="E1017" s="98"/>
      <c r="F1017" s="98"/>
      <c r="G1017" s="99"/>
      <c r="H1017" s="99"/>
      <c r="I1017" s="99"/>
      <c r="J1017" s="99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5.75" customHeight="1">
      <c r="A1018" s="98"/>
      <c r="B1018" s="98"/>
      <c r="C1018" s="98"/>
      <c r="D1018" s="98"/>
      <c r="E1018" s="98"/>
      <c r="F1018" s="98"/>
      <c r="G1018" s="99"/>
      <c r="H1018" s="99"/>
      <c r="I1018" s="99"/>
      <c r="J1018" s="99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5.75" customHeight="1">
      <c r="A1019" s="98"/>
      <c r="B1019" s="98"/>
      <c r="C1019" s="98"/>
      <c r="D1019" s="98"/>
      <c r="E1019" s="98"/>
      <c r="F1019" s="98"/>
      <c r="G1019" s="99"/>
      <c r="H1019" s="99"/>
      <c r="I1019" s="99"/>
      <c r="J1019" s="99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5.75" customHeight="1">
      <c r="A1020" s="98"/>
      <c r="B1020" s="98"/>
      <c r="C1020" s="98"/>
      <c r="D1020" s="98"/>
      <c r="E1020" s="98"/>
      <c r="F1020" s="98"/>
      <c r="G1020" s="99"/>
      <c r="H1020" s="99"/>
      <c r="I1020" s="99"/>
      <c r="J1020" s="99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5.75" customHeight="1">
      <c r="A1021" s="98"/>
      <c r="B1021" s="98"/>
      <c r="C1021" s="98"/>
      <c r="D1021" s="98"/>
      <c r="E1021" s="98"/>
      <c r="F1021" s="98"/>
      <c r="G1021" s="99"/>
      <c r="H1021" s="99"/>
      <c r="I1021" s="99"/>
      <c r="J1021" s="99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5.75" customHeight="1">
      <c r="A1022" s="98"/>
      <c r="B1022" s="98"/>
      <c r="C1022" s="98"/>
      <c r="D1022" s="98"/>
      <c r="E1022" s="98"/>
      <c r="F1022" s="98"/>
      <c r="G1022" s="99"/>
      <c r="H1022" s="99"/>
      <c r="I1022" s="99"/>
      <c r="J1022" s="99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5.75" customHeight="1">
      <c r="A1023" s="98"/>
      <c r="B1023" s="98"/>
      <c r="C1023" s="98"/>
      <c r="D1023" s="98"/>
      <c r="E1023" s="98"/>
      <c r="F1023" s="98"/>
      <c r="G1023" s="99"/>
      <c r="H1023" s="99"/>
      <c r="I1023" s="99"/>
      <c r="J1023" s="99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5.75" customHeight="1">
      <c r="A1024" s="98"/>
      <c r="B1024" s="98"/>
      <c r="C1024" s="98"/>
      <c r="D1024" s="98"/>
      <c r="E1024" s="98"/>
      <c r="F1024" s="98"/>
      <c r="G1024" s="99"/>
      <c r="H1024" s="99"/>
      <c r="I1024" s="99"/>
      <c r="J1024" s="99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5.75" customHeight="1">
      <c r="A1025" s="98"/>
      <c r="B1025" s="98"/>
      <c r="C1025" s="98"/>
      <c r="D1025" s="98"/>
      <c r="E1025" s="98"/>
      <c r="F1025" s="98"/>
      <c r="G1025" s="99"/>
      <c r="H1025" s="99"/>
      <c r="I1025" s="99"/>
      <c r="J1025" s="99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5.75" customHeight="1">
      <c r="A1026" s="98"/>
      <c r="B1026" s="98"/>
      <c r="C1026" s="98"/>
      <c r="D1026" s="98"/>
      <c r="E1026" s="98"/>
      <c r="F1026" s="98"/>
      <c r="G1026" s="99"/>
      <c r="H1026" s="99"/>
      <c r="I1026" s="99"/>
      <c r="J1026" s="99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5.75" customHeight="1">
      <c r="A1027" s="98"/>
      <c r="B1027" s="98"/>
      <c r="C1027" s="98"/>
      <c r="D1027" s="98"/>
      <c r="E1027" s="98"/>
      <c r="F1027" s="98"/>
      <c r="G1027" s="99"/>
      <c r="H1027" s="99"/>
      <c r="I1027" s="99"/>
      <c r="J1027" s="99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5.75" customHeight="1">
      <c r="A1028" s="98"/>
      <c r="B1028" s="98"/>
      <c r="C1028" s="98"/>
      <c r="D1028" s="98"/>
      <c r="E1028" s="98"/>
      <c r="F1028" s="98"/>
      <c r="G1028" s="99"/>
      <c r="H1028" s="99"/>
      <c r="I1028" s="99"/>
      <c r="J1028" s="99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5.75" customHeight="1">
      <c r="A1029" s="98"/>
      <c r="B1029" s="98"/>
      <c r="C1029" s="98"/>
      <c r="D1029" s="98"/>
      <c r="E1029" s="98"/>
      <c r="F1029" s="98"/>
      <c r="G1029" s="99"/>
      <c r="H1029" s="99"/>
      <c r="I1029" s="99"/>
      <c r="J1029" s="99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5.75" customHeight="1">
      <c r="A1030" s="98"/>
      <c r="B1030" s="98"/>
      <c r="C1030" s="98"/>
      <c r="D1030" s="98"/>
      <c r="E1030" s="98"/>
      <c r="F1030" s="98"/>
      <c r="G1030" s="99"/>
      <c r="H1030" s="99"/>
      <c r="I1030" s="99"/>
      <c r="J1030" s="99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5.75" customHeight="1">
      <c r="A1031" s="98"/>
      <c r="B1031" s="98"/>
      <c r="C1031" s="98"/>
      <c r="D1031" s="98"/>
      <c r="E1031" s="98"/>
      <c r="F1031" s="98"/>
      <c r="G1031" s="99"/>
      <c r="H1031" s="99"/>
      <c r="I1031" s="99"/>
      <c r="J1031" s="99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5.75" customHeight="1">
      <c r="A1032" s="98"/>
      <c r="B1032" s="98"/>
      <c r="C1032" s="98"/>
      <c r="D1032" s="98"/>
      <c r="E1032" s="98"/>
      <c r="F1032" s="98"/>
      <c r="G1032" s="99"/>
      <c r="H1032" s="99"/>
      <c r="I1032" s="99"/>
      <c r="J1032" s="99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5.75" customHeight="1">
      <c r="A1033" s="98"/>
      <c r="B1033" s="98"/>
      <c r="C1033" s="98"/>
      <c r="D1033" s="98"/>
      <c r="E1033" s="98"/>
      <c r="F1033" s="98"/>
      <c r="G1033" s="99"/>
      <c r="H1033" s="99"/>
      <c r="I1033" s="99"/>
      <c r="J1033" s="99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5.75" customHeight="1">
      <c r="A1034" s="98"/>
      <c r="B1034" s="98"/>
      <c r="C1034" s="98"/>
      <c r="D1034" s="98"/>
      <c r="E1034" s="98"/>
      <c r="F1034" s="98"/>
      <c r="G1034" s="99"/>
      <c r="H1034" s="99"/>
      <c r="I1034" s="99"/>
      <c r="J1034" s="99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5.75" customHeight="1">
      <c r="A1035" s="98"/>
      <c r="B1035" s="98"/>
      <c r="C1035" s="98"/>
      <c r="D1035" s="98"/>
      <c r="E1035" s="98"/>
      <c r="F1035" s="98"/>
      <c r="G1035" s="99"/>
      <c r="H1035" s="99"/>
      <c r="I1035" s="99"/>
      <c r="J1035" s="99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5.75" customHeight="1">
      <c r="A1036" s="98"/>
      <c r="B1036" s="98"/>
      <c r="C1036" s="98"/>
      <c r="D1036" s="98"/>
      <c r="E1036" s="98"/>
      <c r="F1036" s="98"/>
      <c r="G1036" s="99"/>
      <c r="H1036" s="99"/>
      <c r="I1036" s="99"/>
      <c r="J1036" s="99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5.75" customHeight="1">
      <c r="A1037" s="98"/>
      <c r="B1037" s="98"/>
      <c r="C1037" s="98"/>
      <c r="D1037" s="98"/>
      <c r="E1037" s="98"/>
      <c r="F1037" s="98"/>
      <c r="G1037" s="99"/>
      <c r="H1037" s="99"/>
      <c r="I1037" s="99"/>
      <c r="J1037" s="99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5.75" customHeight="1">
      <c r="A1038" s="98"/>
      <c r="B1038" s="98"/>
      <c r="C1038" s="98"/>
      <c r="D1038" s="98"/>
      <c r="E1038" s="98"/>
      <c r="F1038" s="98"/>
      <c r="G1038" s="99"/>
      <c r="H1038" s="99"/>
      <c r="I1038" s="99"/>
      <c r="J1038" s="99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5.75" customHeight="1">
      <c r="A1039" s="98"/>
      <c r="B1039" s="98"/>
      <c r="C1039" s="98"/>
      <c r="D1039" s="98"/>
      <c r="E1039" s="98"/>
      <c r="F1039" s="98"/>
      <c r="G1039" s="99"/>
      <c r="H1039" s="99"/>
      <c r="I1039" s="99"/>
      <c r="J1039" s="99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5.75" customHeight="1">
      <c r="A1040" s="98"/>
      <c r="B1040" s="98"/>
      <c r="C1040" s="98"/>
      <c r="D1040" s="98"/>
      <c r="E1040" s="98"/>
      <c r="F1040" s="98"/>
      <c r="G1040" s="99"/>
      <c r="H1040" s="99"/>
      <c r="I1040" s="99"/>
      <c r="J1040" s="99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5.75" customHeight="1">
      <c r="A1041" s="98"/>
      <c r="B1041" s="98"/>
      <c r="C1041" s="98"/>
      <c r="D1041" s="98"/>
      <c r="E1041" s="98"/>
      <c r="F1041" s="98"/>
      <c r="G1041" s="99"/>
      <c r="H1041" s="99"/>
      <c r="I1041" s="99"/>
      <c r="J1041" s="99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5.75" customHeight="1">
      <c r="A1042" s="98"/>
      <c r="B1042" s="98"/>
      <c r="C1042" s="98"/>
      <c r="D1042" s="98"/>
      <c r="E1042" s="98"/>
      <c r="F1042" s="98"/>
      <c r="G1042" s="99"/>
      <c r="H1042" s="99"/>
      <c r="I1042" s="99"/>
      <c r="J1042" s="99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5.75" customHeight="1">
      <c r="A1043" s="98"/>
      <c r="B1043" s="98"/>
      <c r="C1043" s="98"/>
      <c r="D1043" s="98"/>
      <c r="E1043" s="98"/>
      <c r="F1043" s="98"/>
      <c r="G1043" s="99"/>
      <c r="H1043" s="99"/>
      <c r="I1043" s="99"/>
      <c r="J1043" s="99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5.75" customHeight="1">
      <c r="A1044" s="98"/>
      <c r="B1044" s="98"/>
      <c r="C1044" s="98"/>
      <c r="D1044" s="98"/>
      <c r="E1044" s="98"/>
      <c r="F1044" s="98"/>
      <c r="G1044" s="99"/>
      <c r="H1044" s="99"/>
      <c r="I1044" s="99"/>
      <c r="J1044" s="99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5.75" customHeight="1">
      <c r="A1045" s="98"/>
      <c r="B1045" s="98"/>
      <c r="C1045" s="98"/>
      <c r="D1045" s="98"/>
      <c r="E1045" s="98"/>
      <c r="F1045" s="98"/>
      <c r="G1045" s="99"/>
      <c r="H1045" s="99"/>
      <c r="I1045" s="99"/>
      <c r="J1045" s="99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5.75" customHeight="1">
      <c r="A1046" s="98"/>
      <c r="B1046" s="98"/>
      <c r="C1046" s="98"/>
      <c r="D1046" s="98"/>
      <c r="E1046" s="98"/>
      <c r="F1046" s="98"/>
      <c r="G1046" s="99"/>
      <c r="H1046" s="99"/>
      <c r="I1046" s="99"/>
      <c r="J1046" s="99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5.75" customHeight="1">
      <c r="A1047" s="98"/>
      <c r="B1047" s="98"/>
      <c r="C1047" s="98"/>
      <c r="D1047" s="98"/>
      <c r="E1047" s="98"/>
      <c r="F1047" s="98"/>
      <c r="G1047" s="99"/>
      <c r="H1047" s="99"/>
      <c r="I1047" s="99"/>
      <c r="J1047" s="99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5.75" customHeight="1">
      <c r="A1048" s="98"/>
      <c r="B1048" s="98"/>
      <c r="C1048" s="98"/>
      <c r="D1048" s="98"/>
      <c r="E1048" s="98"/>
      <c r="F1048" s="98"/>
      <c r="G1048" s="99"/>
      <c r="H1048" s="99"/>
      <c r="I1048" s="99"/>
      <c r="J1048" s="99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5.75" customHeight="1">
      <c r="A1049" s="98"/>
      <c r="B1049" s="98"/>
      <c r="C1049" s="98"/>
      <c r="D1049" s="98"/>
      <c r="E1049" s="98"/>
      <c r="F1049" s="98"/>
      <c r="G1049" s="99"/>
      <c r="H1049" s="99"/>
      <c r="I1049" s="99"/>
      <c r="J1049" s="99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5.75" customHeight="1">
      <c r="A1050" s="98"/>
      <c r="B1050" s="98"/>
      <c r="C1050" s="98"/>
      <c r="D1050" s="98"/>
      <c r="E1050" s="98"/>
      <c r="F1050" s="98"/>
      <c r="G1050" s="99"/>
      <c r="H1050" s="99"/>
      <c r="I1050" s="99"/>
      <c r="J1050" s="99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5.75" customHeight="1">
      <c r="A1051" s="98"/>
      <c r="B1051" s="98"/>
      <c r="C1051" s="98"/>
      <c r="D1051" s="98"/>
      <c r="E1051" s="98"/>
      <c r="F1051" s="98"/>
      <c r="G1051" s="99"/>
      <c r="H1051" s="99"/>
      <c r="I1051" s="99"/>
      <c r="J1051" s="99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5.75" customHeight="1">
      <c r="A1052" s="98"/>
      <c r="B1052" s="98"/>
      <c r="C1052" s="98"/>
      <c r="D1052" s="98"/>
      <c r="E1052" s="98"/>
      <c r="F1052" s="98"/>
      <c r="G1052" s="99"/>
      <c r="H1052" s="99"/>
      <c r="I1052" s="99"/>
      <c r="J1052" s="99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5.75" customHeight="1">
      <c r="A1053" s="98"/>
      <c r="B1053" s="98"/>
      <c r="C1053" s="98"/>
      <c r="D1053" s="98"/>
      <c r="E1053" s="98"/>
      <c r="F1053" s="98"/>
      <c r="G1053" s="99"/>
      <c r="H1053" s="99"/>
      <c r="I1053" s="99"/>
      <c r="J1053" s="99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5.75" customHeight="1">
      <c r="A1054" s="98"/>
      <c r="B1054" s="98"/>
      <c r="C1054" s="98"/>
      <c r="D1054" s="98"/>
      <c r="E1054" s="98"/>
      <c r="F1054" s="98"/>
      <c r="G1054" s="99"/>
      <c r="H1054" s="99"/>
      <c r="I1054" s="99"/>
      <c r="J1054" s="99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5.75" customHeight="1">
      <c r="A1055" s="98"/>
      <c r="B1055" s="98"/>
      <c r="C1055" s="98"/>
      <c r="D1055" s="98"/>
      <c r="E1055" s="98"/>
      <c r="F1055" s="98"/>
      <c r="G1055" s="99"/>
      <c r="H1055" s="99"/>
      <c r="I1055" s="99"/>
      <c r="J1055" s="99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5.75" customHeight="1">
      <c r="A1056" s="98"/>
      <c r="B1056" s="98"/>
      <c r="C1056" s="98"/>
      <c r="D1056" s="98"/>
      <c r="E1056" s="98"/>
      <c r="F1056" s="98"/>
      <c r="G1056" s="99"/>
      <c r="H1056" s="99"/>
      <c r="I1056" s="99"/>
      <c r="J1056" s="99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5.75" customHeight="1">
      <c r="A1057" s="98"/>
      <c r="B1057" s="98"/>
      <c r="C1057" s="98"/>
      <c r="D1057" s="98"/>
      <c r="E1057" s="98"/>
      <c r="F1057" s="98"/>
      <c r="G1057" s="99"/>
      <c r="H1057" s="99"/>
      <c r="I1057" s="99"/>
      <c r="J1057" s="99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5.75" customHeight="1">
      <c r="A1058" s="98"/>
      <c r="B1058" s="98"/>
      <c r="C1058" s="98"/>
      <c r="D1058" s="98"/>
      <c r="E1058" s="98"/>
      <c r="F1058" s="98"/>
      <c r="G1058" s="99"/>
      <c r="H1058" s="99"/>
      <c r="I1058" s="99"/>
      <c r="J1058" s="99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5.75" customHeight="1">
      <c r="A1059" s="98"/>
      <c r="B1059" s="98"/>
      <c r="C1059" s="98"/>
      <c r="D1059" s="98"/>
      <c r="E1059" s="98"/>
      <c r="F1059" s="98"/>
      <c r="G1059" s="99"/>
      <c r="H1059" s="99"/>
      <c r="I1059" s="99"/>
      <c r="J1059" s="99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5.75" customHeight="1">
      <c r="A1060" s="98"/>
      <c r="B1060" s="98"/>
      <c r="C1060" s="98"/>
      <c r="D1060" s="98"/>
      <c r="E1060" s="98"/>
      <c r="F1060" s="98"/>
      <c r="G1060" s="99"/>
      <c r="H1060" s="99"/>
      <c r="I1060" s="99"/>
      <c r="J1060" s="99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5.75" customHeight="1">
      <c r="A1061" s="98"/>
      <c r="B1061" s="98"/>
      <c r="C1061" s="98"/>
      <c r="D1061" s="98"/>
      <c r="E1061" s="98"/>
      <c r="F1061" s="98"/>
      <c r="G1061" s="99"/>
      <c r="H1061" s="99"/>
      <c r="I1061" s="99"/>
      <c r="J1061" s="99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5.75" customHeight="1">
      <c r="A1062" s="98"/>
      <c r="B1062" s="98"/>
      <c r="C1062" s="98"/>
      <c r="D1062" s="98"/>
      <c r="E1062" s="98"/>
      <c r="F1062" s="98"/>
      <c r="G1062" s="99"/>
      <c r="H1062" s="99"/>
      <c r="I1062" s="99"/>
      <c r="J1062" s="99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5.75" customHeight="1">
      <c r="A1063" s="98"/>
      <c r="B1063" s="98"/>
      <c r="C1063" s="98"/>
      <c r="D1063" s="98"/>
      <c r="E1063" s="98"/>
      <c r="F1063" s="98"/>
      <c r="G1063" s="99"/>
      <c r="H1063" s="99"/>
      <c r="I1063" s="99"/>
      <c r="J1063" s="99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5.75" customHeight="1">
      <c r="A1064" s="98"/>
      <c r="B1064" s="98"/>
      <c r="C1064" s="98"/>
      <c r="D1064" s="98"/>
      <c r="E1064" s="98"/>
      <c r="F1064" s="98"/>
      <c r="G1064" s="99"/>
      <c r="H1064" s="99"/>
      <c r="I1064" s="99"/>
      <c r="J1064" s="99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5.75" customHeight="1">
      <c r="A1065" s="98"/>
      <c r="B1065" s="98"/>
      <c r="C1065" s="98"/>
      <c r="D1065" s="98"/>
      <c r="E1065" s="98"/>
      <c r="F1065" s="98"/>
      <c r="G1065" s="99"/>
      <c r="H1065" s="99"/>
      <c r="I1065" s="99"/>
      <c r="J1065" s="99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5.75" customHeight="1">
      <c r="A1066" s="98"/>
      <c r="B1066" s="98"/>
      <c r="C1066" s="98"/>
      <c r="D1066" s="98"/>
      <c r="E1066" s="98"/>
      <c r="F1066" s="98"/>
      <c r="G1066" s="99"/>
      <c r="H1066" s="99"/>
      <c r="I1066" s="99"/>
      <c r="J1066" s="99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5.75" customHeight="1">
      <c r="A1067" s="98"/>
      <c r="B1067" s="98"/>
      <c r="C1067" s="98"/>
      <c r="D1067" s="98"/>
      <c r="E1067" s="98"/>
      <c r="F1067" s="98"/>
      <c r="G1067" s="99"/>
      <c r="H1067" s="99"/>
      <c r="I1067" s="99"/>
      <c r="J1067" s="99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5.75" customHeight="1">
      <c r="A1068" s="98"/>
      <c r="B1068" s="98"/>
      <c r="C1068" s="98"/>
      <c r="D1068" s="98"/>
      <c r="E1068" s="98"/>
      <c r="F1068" s="98"/>
      <c r="G1068" s="99"/>
      <c r="H1068" s="99"/>
      <c r="I1068" s="99"/>
      <c r="J1068" s="99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5.75" customHeight="1">
      <c r="A1069" s="98"/>
      <c r="B1069" s="98"/>
      <c r="C1069" s="98"/>
      <c r="D1069" s="98"/>
      <c r="E1069" s="98"/>
      <c r="F1069" s="98"/>
      <c r="G1069" s="99"/>
      <c r="H1069" s="99"/>
      <c r="I1069" s="99"/>
      <c r="J1069" s="99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5.75" customHeight="1">
      <c r="A1070" s="98"/>
      <c r="B1070" s="98"/>
      <c r="C1070" s="98"/>
      <c r="D1070" s="98"/>
      <c r="E1070" s="98"/>
      <c r="F1070" s="98"/>
      <c r="G1070" s="99"/>
      <c r="H1070" s="99"/>
      <c r="I1070" s="99"/>
      <c r="J1070" s="99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5:6" ht="15">
      <c r="E1071" s="98"/>
      <c r="F1071" s="98"/>
    </row>
  </sheetData>
  <sheetProtection selectLockedCells="1" selectUnlockedCells="1"/>
  <mergeCells count="35">
    <mergeCell ref="B7:G7"/>
    <mergeCell ref="B8:D8"/>
    <mergeCell ref="E8:F8"/>
    <mergeCell ref="B35:D35"/>
    <mergeCell ref="B37:C37"/>
    <mergeCell ref="E45:G45"/>
    <mergeCell ref="B59:C59"/>
    <mergeCell ref="B103:C103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B129:D129"/>
    <mergeCell ref="B158:C158"/>
    <mergeCell ref="A51:A90"/>
    <mergeCell ref="A92:A93"/>
    <mergeCell ref="B72:B73"/>
    <mergeCell ref="C72:C73"/>
    <mergeCell ref="B167:E174"/>
    <mergeCell ref="B132:F136"/>
    <mergeCell ref="B142:F149"/>
    <mergeCell ref="B159:E166"/>
    <mergeCell ref="B104:E106"/>
    <mergeCell ref="E46:I51"/>
    <mergeCell ref="E52:I54"/>
    <mergeCell ref="B60:E63"/>
    <mergeCell ref="B2:G3"/>
    <mergeCell ref="B4:G5"/>
    <mergeCell ref="B28:D30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96"/>
  <sheetViews>
    <sheetView zoomScale="50" zoomScaleNormal="50" workbookViewId="0" topLeftCell="A203">
      <selection activeCell="C179" sqref="C179"/>
    </sheetView>
  </sheetViews>
  <sheetFormatPr defaultColWidth="14.421875" defaultRowHeight="15"/>
  <cols>
    <col min="1" max="1" width="11.57421875" style="97" customWidth="1"/>
    <col min="2" max="2" width="94.421875" style="97" customWidth="1"/>
    <col min="3" max="3" width="42.8515625" style="97" customWidth="1"/>
    <col min="4" max="4" width="36.00390625" style="97" customWidth="1"/>
    <col min="5" max="5" width="35.421875" style="97" customWidth="1"/>
    <col min="6" max="6" width="43.57421875" style="97" customWidth="1"/>
    <col min="7" max="7" width="41.00390625" style="97" customWidth="1"/>
    <col min="8" max="8" width="2.421875" style="97" hidden="1" customWidth="1"/>
    <col min="9" max="9" width="29.57421875" style="97" customWidth="1"/>
    <col min="10" max="10" width="33.57421875" style="97" customWidth="1"/>
    <col min="11" max="11" width="21.00390625" style="97" customWidth="1"/>
    <col min="12" max="12" width="21.421875" style="97" customWidth="1"/>
    <col min="13" max="14" width="8.8515625" style="97" customWidth="1"/>
    <col min="15" max="26" width="8.00390625" style="97" customWidth="1"/>
    <col min="27" max="16384" width="14.421875" style="97" customWidth="1"/>
  </cols>
  <sheetData>
    <row r="1" spans="1:26" ht="15">
      <c r="A1" s="98"/>
      <c r="B1" s="98"/>
      <c r="C1" s="98"/>
      <c r="D1" s="98"/>
      <c r="E1" s="98"/>
      <c r="F1" s="98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customHeight="1">
      <c r="A2" s="98"/>
      <c r="B2" s="100" t="s">
        <v>51</v>
      </c>
      <c r="C2" s="100"/>
      <c r="D2" s="100"/>
      <c r="E2" s="100"/>
      <c r="F2" s="100"/>
      <c r="G2" s="100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40.5" customHeight="1">
      <c r="A3" s="98"/>
      <c r="B3" s="100"/>
      <c r="C3" s="100"/>
      <c r="D3" s="100"/>
      <c r="E3" s="100"/>
      <c r="F3" s="100"/>
      <c r="G3" s="100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7" customHeight="1">
      <c r="A4" s="98"/>
      <c r="B4" s="101" t="s">
        <v>52</v>
      </c>
      <c r="C4" s="101"/>
      <c r="D4" s="101"/>
      <c r="E4" s="101"/>
      <c r="F4" s="101"/>
      <c r="G4" s="101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34.5" customHeight="1">
      <c r="A5" s="98"/>
      <c r="B5" s="101"/>
      <c r="C5" s="101"/>
      <c r="D5" s="101"/>
      <c r="E5" s="101"/>
      <c r="F5" s="101"/>
      <c r="G5" s="101"/>
      <c r="H5" s="99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8" customHeight="1">
      <c r="A6" s="98"/>
      <c r="B6" s="102"/>
      <c r="C6" s="102"/>
      <c r="D6" s="102"/>
      <c r="E6" s="102"/>
      <c r="F6" s="102"/>
      <c r="G6" s="102"/>
      <c r="H6" s="99"/>
      <c r="I6" s="99"/>
      <c r="J6" s="99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73.5" customHeight="1">
      <c r="A7" s="98"/>
      <c r="B7" s="103" t="s">
        <v>144</v>
      </c>
      <c r="C7" s="103"/>
      <c r="D7" s="103"/>
      <c r="E7" s="103"/>
      <c r="F7" s="103"/>
      <c r="G7" s="103"/>
      <c r="H7" s="99"/>
      <c r="I7" s="99"/>
      <c r="J7" s="99"/>
      <c r="K7" s="98"/>
      <c r="L7" s="98"/>
      <c r="M7" s="162" t="s">
        <v>54</v>
      </c>
      <c r="N7" s="98" t="s">
        <v>55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91.5" customHeight="1">
      <c r="A8" s="98"/>
      <c r="B8" s="104" t="s">
        <v>56</v>
      </c>
      <c r="C8" s="104"/>
      <c r="D8" s="104"/>
      <c r="E8" s="105" t="s">
        <v>57</v>
      </c>
      <c r="F8" s="105"/>
      <c r="G8" s="106"/>
      <c r="H8" s="99"/>
      <c r="I8" s="99"/>
      <c r="J8" s="99"/>
      <c r="K8" s="98"/>
      <c r="L8" s="98"/>
      <c r="M8" s="162" t="s">
        <v>58</v>
      </c>
      <c r="N8" s="98" t="s">
        <v>59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>
      <c r="A9" s="98"/>
      <c r="B9" s="98"/>
      <c r="C9" s="98"/>
      <c r="D9" s="98"/>
      <c r="E9" s="98"/>
      <c r="F9" s="98"/>
      <c r="G9" s="99"/>
      <c r="H9" s="99"/>
      <c r="I9" s="99"/>
      <c r="J9" s="99"/>
      <c r="K9" s="98"/>
      <c r="L9" s="98"/>
      <c r="M9" s="98"/>
      <c r="N9" s="98" t="s">
        <v>60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8.5" customHeight="1">
      <c r="A10" s="98"/>
      <c r="B10" s="98"/>
      <c r="C10" s="107"/>
      <c r="D10" s="107"/>
      <c r="E10" s="107"/>
      <c r="F10" s="98"/>
      <c r="G10" s="99"/>
      <c r="H10" s="99"/>
      <c r="I10" s="99"/>
      <c r="J10" s="99"/>
      <c r="K10" s="98"/>
      <c r="L10" s="98"/>
      <c r="M10" s="98"/>
      <c r="N10" s="98" t="s">
        <v>61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4" ht="90" customHeight="1">
      <c r="A11" s="108"/>
      <c r="B11" s="109" t="s">
        <v>62</v>
      </c>
      <c r="C11" s="109" t="s">
        <v>63</v>
      </c>
      <c r="D11" s="109" t="s">
        <v>64</v>
      </c>
      <c r="E11" s="109" t="s">
        <v>65</v>
      </c>
      <c r="F11" s="110" t="s">
        <v>66</v>
      </c>
      <c r="G11" s="109" t="s">
        <v>67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68.25" customHeight="1">
      <c r="A12" s="111">
        <v>1</v>
      </c>
      <c r="B12" s="212" t="s">
        <v>145</v>
      </c>
      <c r="C12" s="213" t="s">
        <v>132</v>
      </c>
      <c r="D12" s="114" t="s">
        <v>146</v>
      </c>
      <c r="E12" s="114" t="s">
        <v>133</v>
      </c>
      <c r="F12" s="114" t="s">
        <v>147</v>
      </c>
      <c r="G12" s="210" t="s">
        <v>148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57" customHeight="1">
      <c r="A13" s="111">
        <v>2</v>
      </c>
      <c r="B13" s="212" t="s">
        <v>149</v>
      </c>
      <c r="C13" s="213" t="s">
        <v>132</v>
      </c>
      <c r="D13" s="114" t="s">
        <v>150</v>
      </c>
      <c r="E13" s="114" t="s">
        <v>133</v>
      </c>
      <c r="F13" s="114" t="s">
        <v>147</v>
      </c>
      <c r="G13" s="210" t="s">
        <v>151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74.25" customHeight="1">
      <c r="A14" s="111">
        <v>3</v>
      </c>
      <c r="B14" s="212" t="s">
        <v>152</v>
      </c>
      <c r="C14" s="213" t="s">
        <v>132</v>
      </c>
      <c r="D14" s="114" t="s">
        <v>146</v>
      </c>
      <c r="E14" s="114" t="s">
        <v>133</v>
      </c>
      <c r="F14" s="114" t="s">
        <v>147</v>
      </c>
      <c r="G14" s="210" t="s">
        <v>153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74.25" customHeight="1">
      <c r="A15" s="111">
        <v>4</v>
      </c>
      <c r="B15" s="212" t="s">
        <v>154</v>
      </c>
      <c r="C15" s="213" t="s">
        <v>132</v>
      </c>
      <c r="D15" s="114" t="s">
        <v>155</v>
      </c>
      <c r="E15" s="114" t="s">
        <v>133</v>
      </c>
      <c r="F15" s="114" t="s">
        <v>147</v>
      </c>
      <c r="G15" s="210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74.25" customHeight="1">
      <c r="A16" s="111">
        <v>5</v>
      </c>
      <c r="B16" s="212" t="s">
        <v>156</v>
      </c>
      <c r="C16" s="213" t="s">
        <v>157</v>
      </c>
      <c r="D16" s="114" t="s">
        <v>158</v>
      </c>
      <c r="E16" s="114" t="s">
        <v>70</v>
      </c>
      <c r="F16" s="114" t="s">
        <v>147</v>
      </c>
      <c r="G16" s="210" t="s">
        <v>159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74.25" customHeight="1">
      <c r="A17" s="111">
        <v>6</v>
      </c>
      <c r="B17" s="212" t="s">
        <v>160</v>
      </c>
      <c r="C17" s="213" t="s">
        <v>157</v>
      </c>
      <c r="D17" s="114" t="s">
        <v>146</v>
      </c>
      <c r="E17" s="114" t="s">
        <v>70</v>
      </c>
      <c r="F17" s="114" t="s">
        <v>147</v>
      </c>
      <c r="G17" s="21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ht="74.25" customHeight="1">
      <c r="A18" s="111">
        <v>7</v>
      </c>
      <c r="B18" s="212" t="s">
        <v>161</v>
      </c>
      <c r="C18" s="213" t="s">
        <v>157</v>
      </c>
      <c r="D18" s="214" t="s">
        <v>54</v>
      </c>
      <c r="E18" s="214" t="s">
        <v>70</v>
      </c>
      <c r="F18" s="114" t="s">
        <v>147</v>
      </c>
      <c r="G18" s="210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ht="74.25" customHeight="1">
      <c r="A19" s="111">
        <v>8</v>
      </c>
      <c r="B19" s="212" t="s">
        <v>162</v>
      </c>
      <c r="C19" s="213" t="s">
        <v>157</v>
      </c>
      <c r="D19" s="214" t="s">
        <v>163</v>
      </c>
      <c r="E19" s="214" t="s">
        <v>70</v>
      </c>
      <c r="F19" s="114" t="s">
        <v>147</v>
      </c>
      <c r="G19" s="210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ht="74.25" customHeight="1">
      <c r="A20" s="111">
        <v>9</v>
      </c>
      <c r="B20" s="212" t="s">
        <v>164</v>
      </c>
      <c r="C20" s="213" t="s">
        <v>157</v>
      </c>
      <c r="D20" s="214" t="s">
        <v>54</v>
      </c>
      <c r="E20" s="214" t="s">
        <v>70</v>
      </c>
      <c r="F20" s="114" t="s">
        <v>147</v>
      </c>
      <c r="G20" s="210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spans="1:24" ht="74.25" customHeight="1">
      <c r="A21" s="111">
        <v>10</v>
      </c>
      <c r="B21" s="212" t="s">
        <v>165</v>
      </c>
      <c r="C21" s="213" t="s">
        <v>157</v>
      </c>
      <c r="D21" s="214" t="s">
        <v>158</v>
      </c>
      <c r="E21" s="214" t="s">
        <v>70</v>
      </c>
      <c r="F21" s="114" t="s">
        <v>147</v>
      </c>
      <c r="G21" s="210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ht="74.25" customHeight="1">
      <c r="A22" s="111">
        <v>11</v>
      </c>
      <c r="B22" s="212" t="s">
        <v>166</v>
      </c>
      <c r="C22" s="213" t="s">
        <v>157</v>
      </c>
      <c r="D22" s="214" t="s">
        <v>167</v>
      </c>
      <c r="E22" s="214" t="s">
        <v>70</v>
      </c>
      <c r="F22" s="114" t="s">
        <v>147</v>
      </c>
      <c r="G22" s="21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ht="74.25" customHeight="1">
      <c r="A23" s="111">
        <v>12</v>
      </c>
      <c r="B23" s="212" t="s">
        <v>168</v>
      </c>
      <c r="C23" s="213" t="s">
        <v>157</v>
      </c>
      <c r="D23" s="214" t="s">
        <v>167</v>
      </c>
      <c r="E23" s="214" t="s">
        <v>70</v>
      </c>
      <c r="F23" s="114" t="s">
        <v>147</v>
      </c>
      <c r="G23" s="210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ht="74.25" customHeight="1">
      <c r="A24" s="111">
        <v>13</v>
      </c>
      <c r="B24" s="212" t="s">
        <v>169</v>
      </c>
      <c r="C24" s="213" t="s">
        <v>157</v>
      </c>
      <c r="D24" s="214" t="s">
        <v>54</v>
      </c>
      <c r="E24" s="214" t="s">
        <v>70</v>
      </c>
      <c r="F24" s="114" t="s">
        <v>147</v>
      </c>
      <c r="G24" s="210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74.25" customHeight="1">
      <c r="A25" s="111">
        <v>14</v>
      </c>
      <c r="B25" s="212" t="s">
        <v>170</v>
      </c>
      <c r="C25" s="213" t="s">
        <v>157</v>
      </c>
      <c r="D25" s="214" t="s">
        <v>155</v>
      </c>
      <c r="E25" s="214" t="s">
        <v>70</v>
      </c>
      <c r="F25" s="114" t="s">
        <v>147</v>
      </c>
      <c r="G25" s="210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 ht="74.25" customHeight="1">
      <c r="A26" s="111">
        <v>15</v>
      </c>
      <c r="B26" s="212" t="s">
        <v>171</v>
      </c>
      <c r="C26" s="213" t="s">
        <v>157</v>
      </c>
      <c r="D26" s="214" t="s">
        <v>167</v>
      </c>
      <c r="E26" s="214" t="s">
        <v>70</v>
      </c>
      <c r="F26" s="114" t="s">
        <v>147</v>
      </c>
      <c r="G26" s="210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74.25" customHeight="1">
      <c r="A27" s="111">
        <v>16</v>
      </c>
      <c r="B27" s="212" t="s">
        <v>172</v>
      </c>
      <c r="C27" s="213" t="s">
        <v>157</v>
      </c>
      <c r="D27" s="214" t="s">
        <v>167</v>
      </c>
      <c r="E27" s="214" t="s">
        <v>70</v>
      </c>
      <c r="F27" s="114" t="s">
        <v>147</v>
      </c>
      <c r="G27" s="210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spans="1:24" ht="74.25" customHeight="1">
      <c r="A28" s="111">
        <v>17</v>
      </c>
      <c r="B28" s="212" t="s">
        <v>173</v>
      </c>
      <c r="C28" s="213" t="s">
        <v>157</v>
      </c>
      <c r="D28" s="214" t="s">
        <v>174</v>
      </c>
      <c r="E28" s="214" t="s">
        <v>70</v>
      </c>
      <c r="F28" s="114" t="s">
        <v>147</v>
      </c>
      <c r="G28" s="210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 ht="74.25" customHeight="1">
      <c r="A29" s="111">
        <v>18</v>
      </c>
      <c r="B29" s="212" t="s">
        <v>175</v>
      </c>
      <c r="C29" s="213" t="s">
        <v>157</v>
      </c>
      <c r="D29" s="214" t="s">
        <v>163</v>
      </c>
      <c r="E29" s="214" t="s">
        <v>70</v>
      </c>
      <c r="F29" s="114" t="s">
        <v>147</v>
      </c>
      <c r="G29" s="210" t="s">
        <v>176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74.25" customHeight="1">
      <c r="A30" s="111">
        <v>19</v>
      </c>
      <c r="B30" s="212" t="s">
        <v>177</v>
      </c>
      <c r="C30" s="213" t="s">
        <v>157</v>
      </c>
      <c r="D30" s="214" t="s">
        <v>69</v>
      </c>
      <c r="E30" s="214" t="s">
        <v>70</v>
      </c>
      <c r="F30" s="114" t="s">
        <v>147</v>
      </c>
      <c r="G30" s="210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ht="74.25" customHeight="1">
      <c r="A31" s="111">
        <v>20</v>
      </c>
      <c r="B31" s="212" t="s">
        <v>178</v>
      </c>
      <c r="C31" s="213" t="s">
        <v>132</v>
      </c>
      <c r="D31" s="214" t="s">
        <v>146</v>
      </c>
      <c r="E31" s="214" t="s">
        <v>133</v>
      </c>
      <c r="F31" s="114" t="s">
        <v>147</v>
      </c>
      <c r="G31" s="210" t="s">
        <v>179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ht="74.25" customHeight="1">
      <c r="A32" s="111">
        <v>21</v>
      </c>
      <c r="B32" s="212" t="s">
        <v>180</v>
      </c>
      <c r="C32" s="213" t="s">
        <v>181</v>
      </c>
      <c r="D32" s="214" t="s">
        <v>155</v>
      </c>
      <c r="E32" s="214" t="s">
        <v>133</v>
      </c>
      <c r="F32" s="114" t="s">
        <v>147</v>
      </c>
      <c r="G32" s="210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ht="28.5" customHeight="1">
      <c r="A33" s="98"/>
      <c r="B33" s="98"/>
      <c r="C33" s="107"/>
      <c r="D33" s="119"/>
      <c r="E33" s="99"/>
      <c r="F33" s="99"/>
      <c r="G33" s="99"/>
      <c r="H33" s="99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8.5" customHeight="1">
      <c r="A34" s="98"/>
      <c r="B34" s="120" t="s">
        <v>75</v>
      </c>
      <c r="C34" s="121"/>
      <c r="D34" s="122"/>
      <c r="E34" s="99"/>
      <c r="F34" s="99"/>
      <c r="G34" s="99"/>
      <c r="H34" s="99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ht="28.5" customHeight="1">
      <c r="A35" s="98"/>
      <c r="B35" s="123" t="s">
        <v>76</v>
      </c>
      <c r="C35" s="124"/>
      <c r="D35" s="98"/>
      <c r="E35" s="99"/>
      <c r="F35" s="99"/>
      <c r="G35" s="99"/>
      <c r="H35" s="99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  <row r="36" spans="1:24" ht="28.5" customHeight="1">
      <c r="A36" s="98"/>
      <c r="B36" s="125" t="s">
        <v>77</v>
      </c>
      <c r="C36" s="126"/>
      <c r="D36" s="119"/>
      <c r="E36" s="99"/>
      <c r="F36" s="99"/>
      <c r="G36" s="99"/>
      <c r="H36" s="99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1:24" ht="28.5" customHeight="1">
      <c r="A37" s="98"/>
      <c r="B37" s="127"/>
      <c r="C37" s="107"/>
      <c r="D37" s="119"/>
      <c r="E37" s="99"/>
      <c r="F37" s="99"/>
      <c r="G37" s="99"/>
      <c r="H37" s="99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 ht="28.5" customHeight="1">
      <c r="A38" s="98"/>
      <c r="B38" s="127"/>
      <c r="C38" s="107"/>
      <c r="D38" s="119"/>
      <c r="E38" s="99"/>
      <c r="F38" s="99"/>
      <c r="G38" s="99"/>
      <c r="H38" s="99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ht="28.5" customHeight="1">
      <c r="A39" s="98"/>
      <c r="B39" s="127"/>
      <c r="C39" s="107"/>
      <c r="D39" s="119"/>
      <c r="E39" s="99"/>
      <c r="F39" s="99"/>
      <c r="G39" s="99"/>
      <c r="H39" s="99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ht="28.5" customHeight="1">
      <c r="A40" s="98"/>
      <c r="B40" s="127"/>
      <c r="C40" s="107"/>
      <c r="D40" s="119"/>
      <c r="E40" s="99"/>
      <c r="F40" s="99"/>
      <c r="G40" s="99"/>
      <c r="H40" s="99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ht="28.5" customHeight="1">
      <c r="A41" s="98"/>
      <c r="B41" s="127"/>
      <c r="C41" s="107"/>
      <c r="D41" s="119"/>
      <c r="E41" s="99"/>
      <c r="F41" s="99"/>
      <c r="G41" s="99"/>
      <c r="H41" s="99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s="95" customFormat="1" ht="28.5" customHeight="1">
      <c r="A42" s="128"/>
      <c r="B42" s="129"/>
      <c r="C42" s="130"/>
      <c r="D42" s="131"/>
      <c r="E42" s="132"/>
      <c r="F42" s="132"/>
      <c r="G42" s="132"/>
      <c r="H42" s="132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ht="28.5" customHeight="1">
      <c r="A43" s="98"/>
      <c r="B43" s="127"/>
      <c r="C43" s="107"/>
      <c r="D43" s="119"/>
      <c r="E43" s="99"/>
      <c r="F43" s="99"/>
      <c r="G43" s="99"/>
      <c r="H43" s="99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6" ht="28.5" customHeight="1">
      <c r="A44" s="98"/>
      <c r="B44" s="98"/>
      <c r="C44" s="107"/>
      <c r="D44" s="107"/>
      <c r="E44" s="107"/>
      <c r="F44" s="98"/>
      <c r="G44" s="99"/>
      <c r="H44" s="99"/>
      <c r="I44" s="99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28.5" customHeight="1">
      <c r="A45" s="98"/>
      <c r="B45" s="133" t="s">
        <v>78</v>
      </c>
      <c r="C45" s="133"/>
      <c r="D45" s="133"/>
      <c r="E45" s="107"/>
      <c r="F45" s="98"/>
      <c r="G45" s="99"/>
      <c r="H45" s="99"/>
      <c r="I45" s="99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28.5" customHeight="1">
      <c r="A46" s="98"/>
      <c r="B46" s="133"/>
      <c r="C46" s="133"/>
      <c r="D46" s="133"/>
      <c r="E46" s="107"/>
      <c r="F46" s="98"/>
      <c r="G46" s="99"/>
      <c r="H46" s="99"/>
      <c r="I46" s="99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28.5" customHeight="1">
      <c r="A47" s="98"/>
      <c r="B47" s="133"/>
      <c r="C47" s="133"/>
      <c r="D47" s="133"/>
      <c r="E47" s="107"/>
      <c r="F47" s="98"/>
      <c r="G47" s="99"/>
      <c r="H47" s="99"/>
      <c r="I47" s="99"/>
      <c r="J47" s="99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28.5" customHeight="1">
      <c r="A48" s="98"/>
      <c r="B48" s="134"/>
      <c r="C48" s="134"/>
      <c r="D48" s="134"/>
      <c r="E48" s="107"/>
      <c r="F48" s="98"/>
      <c r="G48" s="99"/>
      <c r="H48" s="99"/>
      <c r="I48" s="99"/>
      <c r="J48" s="99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28.5" customHeight="1">
      <c r="A49" s="98"/>
      <c r="B49" s="134"/>
      <c r="C49" s="134"/>
      <c r="D49" s="134"/>
      <c r="E49" s="107"/>
      <c r="F49" s="98"/>
      <c r="G49" s="99"/>
      <c r="H49" s="99"/>
      <c r="I49" s="99"/>
      <c r="J49" s="9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28.5" customHeight="1">
      <c r="A50" s="98"/>
      <c r="B50" s="134"/>
      <c r="C50" s="134"/>
      <c r="D50" s="134"/>
      <c r="E50" s="107"/>
      <c r="F50" s="98"/>
      <c r="G50" s="99"/>
      <c r="H50" s="99"/>
      <c r="I50" s="99"/>
      <c r="J50" s="99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33.75" customHeight="1">
      <c r="A51" s="98"/>
      <c r="B51" s="135"/>
      <c r="C51" s="136"/>
      <c r="D51" s="107"/>
      <c r="E51" s="107"/>
      <c r="F51" s="98"/>
      <c r="G51" s="99"/>
      <c r="H51" s="99"/>
      <c r="I51" s="99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33.75" customHeight="1">
      <c r="A52" s="98"/>
      <c r="B52" s="137" t="s">
        <v>79</v>
      </c>
      <c r="C52" s="137"/>
      <c r="D52" s="137"/>
      <c r="E52" s="107"/>
      <c r="F52" s="98"/>
      <c r="G52" s="99"/>
      <c r="H52" s="99"/>
      <c r="I52" s="99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s="96" customFormat="1" ht="33.75" customHeight="1">
      <c r="A53" s="98"/>
      <c r="B53" s="138"/>
      <c r="C53" s="138"/>
      <c r="D53" s="107"/>
      <c r="E53" s="107"/>
      <c r="F53" s="98"/>
      <c r="G53" s="99"/>
      <c r="H53" s="99"/>
      <c r="I53" s="9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s="96" customFormat="1" ht="33.75" customHeight="1">
      <c r="A54" s="98"/>
      <c r="B54" s="139" t="s">
        <v>80</v>
      </c>
      <c r="C54" s="139"/>
      <c r="E54" s="107"/>
      <c r="F54" s="98"/>
      <c r="G54" s="99"/>
      <c r="H54" s="99"/>
      <c r="I54" s="9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33.75" customHeight="1">
      <c r="A55" s="98"/>
      <c r="B55" s="140" t="s">
        <v>81</v>
      </c>
      <c r="C55" s="136"/>
      <c r="D55" s="107"/>
      <c r="E55" s="107"/>
      <c r="F55" s="98"/>
      <c r="G55" s="99"/>
      <c r="H55" s="99"/>
      <c r="I55" s="99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33.75" customHeight="1">
      <c r="A56" s="98"/>
      <c r="B56" s="140"/>
      <c r="C56" s="136"/>
      <c r="D56" s="107"/>
      <c r="E56" s="107"/>
      <c r="F56" s="98"/>
      <c r="G56" s="99"/>
      <c r="H56" s="99"/>
      <c r="I56" s="99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33.75" customHeight="1">
      <c r="A57" s="98"/>
      <c r="B57" s="141" t="s">
        <v>82</v>
      </c>
      <c r="C57" s="107"/>
      <c r="D57" s="107"/>
      <c r="E57" s="107"/>
      <c r="F57" s="98"/>
      <c r="G57" s="99"/>
      <c r="H57" s="99"/>
      <c r="I57" s="99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63.75" customHeight="1">
      <c r="A58" s="98"/>
      <c r="B58" s="142" t="s">
        <v>83</v>
      </c>
      <c r="C58" s="142" t="s">
        <v>84</v>
      </c>
      <c r="D58" s="143" t="s">
        <v>85</v>
      </c>
      <c r="E58" s="107"/>
      <c r="F58" s="98"/>
      <c r="G58" s="99"/>
      <c r="H58" s="99"/>
      <c r="I58" s="99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58.5" customHeight="1">
      <c r="A59" s="98"/>
      <c r="B59" s="144">
        <v>21</v>
      </c>
      <c r="C59" s="144">
        <v>0</v>
      </c>
      <c r="D59" s="145">
        <f>C59/B59</f>
        <v>0</v>
      </c>
      <c r="E59" s="107"/>
      <c r="F59" s="98"/>
      <c r="G59" s="99"/>
      <c r="H59" s="99"/>
      <c r="I59" s="99"/>
      <c r="J59" s="99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33.75" customHeight="1">
      <c r="A60" s="98"/>
      <c r="B60" s="135"/>
      <c r="C60" s="136"/>
      <c r="D60" s="107"/>
      <c r="E60" s="107"/>
      <c r="F60" s="98"/>
      <c r="G60" s="99"/>
      <c r="H60" s="99"/>
      <c r="I60" s="99"/>
      <c r="J60" s="99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33.75" customHeight="1">
      <c r="A61" s="98"/>
      <c r="B61" s="146" t="s">
        <v>86</v>
      </c>
      <c r="C61" s="136"/>
      <c r="D61" s="107"/>
      <c r="F61" s="98"/>
      <c r="G61" s="99"/>
      <c r="H61" s="99"/>
      <c r="I61" s="99"/>
      <c r="J61" s="99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51.75" customHeight="1">
      <c r="A62" s="98"/>
      <c r="B62" s="147" t="s">
        <v>87</v>
      </c>
      <c r="C62" s="148" t="s">
        <v>88</v>
      </c>
      <c r="E62" s="149" t="s">
        <v>89</v>
      </c>
      <c r="F62" s="149"/>
      <c r="G62" s="149"/>
      <c r="H62" s="99"/>
      <c r="I62" s="99"/>
      <c r="J62" s="99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47.25" customHeight="1">
      <c r="A63" s="98"/>
      <c r="B63" s="150" t="s">
        <v>90</v>
      </c>
      <c r="C63" s="151">
        <v>555375.42</v>
      </c>
      <c r="D63" s="107"/>
      <c r="E63" s="152" t="s">
        <v>91</v>
      </c>
      <c r="F63" s="152"/>
      <c r="G63" s="152"/>
      <c r="H63" s="152"/>
      <c r="I63" s="152"/>
      <c r="J63" s="99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33.75">
      <c r="A64" s="98"/>
      <c r="B64" s="150" t="s">
        <v>92</v>
      </c>
      <c r="C64" s="153">
        <v>639635.38</v>
      </c>
      <c r="D64" s="98"/>
      <c r="E64" s="152"/>
      <c r="F64" s="152"/>
      <c r="G64" s="152"/>
      <c r="H64" s="152"/>
      <c r="I64" s="152"/>
      <c r="J64" s="99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39.75" customHeight="1">
      <c r="A65" s="98"/>
      <c r="B65" s="150" t="s">
        <v>93</v>
      </c>
      <c r="C65" s="151">
        <v>0</v>
      </c>
      <c r="D65" s="98"/>
      <c r="E65" s="152"/>
      <c r="F65" s="152"/>
      <c r="G65" s="152"/>
      <c r="H65" s="152"/>
      <c r="I65" s="152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39" customHeight="1">
      <c r="A66" s="98"/>
      <c r="B66" s="150" t="s">
        <v>94</v>
      </c>
      <c r="C66" s="153">
        <v>0</v>
      </c>
      <c r="D66" s="154"/>
      <c r="E66" s="152"/>
      <c r="F66" s="152"/>
      <c r="G66" s="152"/>
      <c r="H66" s="152"/>
      <c r="I66" s="152"/>
      <c r="J66" s="99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39" customHeight="1">
      <c r="A67" s="98"/>
      <c r="B67" s="150" t="s">
        <v>182</v>
      </c>
      <c r="C67" s="215">
        <v>2905364.55</v>
      </c>
      <c r="D67" s="154"/>
      <c r="E67" s="152"/>
      <c r="F67" s="152"/>
      <c r="G67" s="152"/>
      <c r="H67" s="152"/>
      <c r="I67" s="152"/>
      <c r="J67" s="99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39" customHeight="1">
      <c r="A68" s="98"/>
      <c r="B68" s="150" t="s">
        <v>183</v>
      </c>
      <c r="C68" s="215">
        <v>0</v>
      </c>
      <c r="D68" s="154"/>
      <c r="E68" s="152"/>
      <c r="F68" s="152"/>
      <c r="G68" s="152"/>
      <c r="H68" s="152"/>
      <c r="I68" s="152"/>
      <c r="J68" s="99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39" customHeight="1">
      <c r="A69" s="98"/>
      <c r="B69" s="150" t="s">
        <v>184</v>
      </c>
      <c r="C69" s="215">
        <v>0</v>
      </c>
      <c r="D69" s="154"/>
      <c r="E69" s="152"/>
      <c r="F69" s="152"/>
      <c r="G69" s="152"/>
      <c r="H69" s="152"/>
      <c r="I69" s="152"/>
      <c r="J69" s="99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39" customHeight="1">
      <c r="A70" s="98"/>
      <c r="B70" s="150" t="s">
        <v>185</v>
      </c>
      <c r="C70" s="215">
        <v>0</v>
      </c>
      <c r="D70" s="154"/>
      <c r="E70" s="152"/>
      <c r="F70" s="152"/>
      <c r="G70" s="152"/>
      <c r="H70" s="152"/>
      <c r="I70" s="152"/>
      <c r="J70" s="99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39" customHeight="1">
      <c r="A71" s="98"/>
      <c r="B71" s="150" t="s">
        <v>186</v>
      </c>
      <c r="C71" s="215">
        <v>0</v>
      </c>
      <c r="D71" s="154"/>
      <c r="E71" s="152"/>
      <c r="F71" s="152"/>
      <c r="G71" s="152"/>
      <c r="H71" s="152"/>
      <c r="I71" s="152"/>
      <c r="J71" s="99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39" customHeight="1">
      <c r="A72" s="98"/>
      <c r="B72" s="150" t="s">
        <v>187</v>
      </c>
      <c r="C72" s="215">
        <v>0</v>
      </c>
      <c r="D72" s="154"/>
      <c r="E72" s="152"/>
      <c r="F72" s="152"/>
      <c r="G72" s="152"/>
      <c r="H72" s="152"/>
      <c r="I72" s="152"/>
      <c r="J72" s="99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39" customHeight="1">
      <c r="A73" s="98"/>
      <c r="B73" s="150" t="s">
        <v>188</v>
      </c>
      <c r="C73" s="215">
        <v>0</v>
      </c>
      <c r="D73" s="154"/>
      <c r="E73" s="152"/>
      <c r="F73" s="152"/>
      <c r="G73" s="152"/>
      <c r="H73" s="152"/>
      <c r="I73" s="152"/>
      <c r="J73" s="99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39" customHeight="1">
      <c r="A74" s="98"/>
      <c r="B74" s="150" t="s">
        <v>189</v>
      </c>
      <c r="C74" s="215">
        <v>0</v>
      </c>
      <c r="D74" s="154"/>
      <c r="E74" s="152"/>
      <c r="F74" s="152"/>
      <c r="G74" s="152"/>
      <c r="H74" s="152"/>
      <c r="I74" s="152"/>
      <c r="J74" s="99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39" customHeight="1">
      <c r="A75" s="98"/>
      <c r="B75" s="150" t="s">
        <v>190</v>
      </c>
      <c r="C75" s="215">
        <v>0</v>
      </c>
      <c r="D75" s="154"/>
      <c r="E75" s="152"/>
      <c r="F75" s="152"/>
      <c r="G75" s="152"/>
      <c r="H75" s="152"/>
      <c r="I75" s="152"/>
      <c r="J75" s="99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39" customHeight="1">
      <c r="A76" s="98"/>
      <c r="B76" s="150" t="s">
        <v>191</v>
      </c>
      <c r="C76" s="215">
        <v>0</v>
      </c>
      <c r="D76" s="154"/>
      <c r="E76" s="152"/>
      <c r="F76" s="152"/>
      <c r="G76" s="152"/>
      <c r="H76" s="152"/>
      <c r="I76" s="152"/>
      <c r="J76" s="99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39" customHeight="1">
      <c r="A77" s="98"/>
      <c r="B77" s="150" t="s">
        <v>192</v>
      </c>
      <c r="C77" s="215">
        <v>0</v>
      </c>
      <c r="D77" s="154"/>
      <c r="E77" s="152"/>
      <c r="F77" s="152"/>
      <c r="G77" s="152"/>
      <c r="H77" s="152"/>
      <c r="I77" s="152"/>
      <c r="J77" s="99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39" customHeight="1">
      <c r="A78" s="98"/>
      <c r="B78" s="150" t="s">
        <v>193</v>
      </c>
      <c r="C78" s="215">
        <v>0</v>
      </c>
      <c r="D78" s="154"/>
      <c r="E78" s="152"/>
      <c r="F78" s="152"/>
      <c r="G78" s="152"/>
      <c r="H78" s="152"/>
      <c r="I78" s="152"/>
      <c r="J78" s="99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39" customHeight="1">
      <c r="A79" s="98"/>
      <c r="B79" s="150" t="s">
        <v>194</v>
      </c>
      <c r="C79" s="215">
        <v>0</v>
      </c>
      <c r="D79" s="154"/>
      <c r="E79" s="152"/>
      <c r="F79" s="152"/>
      <c r="G79" s="152"/>
      <c r="H79" s="152"/>
      <c r="I79" s="152"/>
      <c r="J79" s="99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39" customHeight="1">
      <c r="A80" s="98"/>
      <c r="B80" s="150" t="s">
        <v>195</v>
      </c>
      <c r="C80" s="215">
        <v>101670</v>
      </c>
      <c r="D80" s="154"/>
      <c r="E80" s="152"/>
      <c r="F80" s="152"/>
      <c r="G80" s="152"/>
      <c r="H80" s="152"/>
      <c r="I80" s="152"/>
      <c r="J80" s="99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39" customHeight="1">
      <c r="A81" s="98"/>
      <c r="B81" s="150" t="s">
        <v>196</v>
      </c>
      <c r="C81" s="215">
        <v>0</v>
      </c>
      <c r="D81" s="154"/>
      <c r="E81" s="152"/>
      <c r="F81" s="152"/>
      <c r="G81" s="152"/>
      <c r="H81" s="152"/>
      <c r="I81" s="152"/>
      <c r="J81" s="99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39" customHeight="1">
      <c r="A82" s="98"/>
      <c r="B82" s="150" t="s">
        <v>197</v>
      </c>
      <c r="C82" s="215">
        <v>1070723.68</v>
      </c>
      <c r="D82" s="154"/>
      <c r="E82" s="152"/>
      <c r="F82" s="152"/>
      <c r="G82" s="152"/>
      <c r="H82" s="152"/>
      <c r="I82" s="152"/>
      <c r="J82" s="99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39" customHeight="1">
      <c r="A83" s="98"/>
      <c r="B83" s="150" t="s">
        <v>198</v>
      </c>
      <c r="C83" s="215">
        <v>0</v>
      </c>
      <c r="D83" s="154"/>
      <c r="E83" s="152"/>
      <c r="F83" s="152"/>
      <c r="G83" s="152"/>
      <c r="H83" s="152"/>
      <c r="I83" s="152"/>
      <c r="J83" s="9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39" customHeight="1">
      <c r="A84" s="98"/>
      <c r="B84" s="155" t="s">
        <v>95</v>
      </c>
      <c r="C84" s="156">
        <f>SUM(C63:C83)</f>
        <v>5272769.029999999</v>
      </c>
      <c r="E84" s="152"/>
      <c r="F84" s="152"/>
      <c r="G84" s="152"/>
      <c r="H84" s="152"/>
      <c r="I84" s="152"/>
      <c r="J84" s="99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70.5" customHeight="1">
      <c r="A85" s="157"/>
      <c r="B85" s="158"/>
      <c r="C85" s="98"/>
      <c r="D85" s="98"/>
      <c r="E85" s="152"/>
      <c r="F85" s="152"/>
      <c r="G85" s="152"/>
      <c r="H85" s="152"/>
      <c r="I85" s="152"/>
      <c r="J85" s="99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25.5" customHeight="1">
      <c r="A86" s="157"/>
      <c r="B86" s="158"/>
      <c r="C86" s="98"/>
      <c r="D86" s="98"/>
      <c r="E86" s="159" t="s">
        <v>96</v>
      </c>
      <c r="F86" s="159"/>
      <c r="G86" s="159"/>
      <c r="H86" s="159"/>
      <c r="I86" s="159"/>
      <c r="J86" s="99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26.25">
      <c r="A87" s="157"/>
      <c r="B87" s="158"/>
      <c r="C87" s="98"/>
      <c r="D87" s="98"/>
      <c r="E87" s="159"/>
      <c r="F87" s="159"/>
      <c r="G87" s="159"/>
      <c r="H87" s="159"/>
      <c r="I87" s="159"/>
      <c r="J87" s="99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34.5" customHeight="1">
      <c r="A88" s="157"/>
      <c r="B88" s="158"/>
      <c r="C88" s="98"/>
      <c r="D88" s="98" t="s">
        <v>97</v>
      </c>
      <c r="E88" s="159"/>
      <c r="F88" s="159"/>
      <c r="G88" s="159"/>
      <c r="H88" s="159"/>
      <c r="I88" s="159"/>
      <c r="J88" s="99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34.5" customHeight="1">
      <c r="A89" s="157"/>
      <c r="B89" s="158"/>
      <c r="C89" s="98"/>
      <c r="D89" s="98"/>
      <c r="E89" s="65"/>
      <c r="F89" s="65"/>
      <c r="G89" s="65"/>
      <c r="H89" s="65"/>
      <c r="I89" s="65"/>
      <c r="J89" s="99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34.5" customHeight="1">
      <c r="A90" s="157"/>
      <c r="B90" s="158"/>
      <c r="C90" s="98"/>
      <c r="D90" s="98"/>
      <c r="E90" s="65"/>
      <c r="F90" s="65"/>
      <c r="G90" s="65"/>
      <c r="H90" s="65"/>
      <c r="I90" s="65"/>
      <c r="J90" s="99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34.5" customHeight="1">
      <c r="A91" s="157"/>
      <c r="B91" s="158"/>
      <c r="C91" s="98"/>
      <c r="D91" s="98"/>
      <c r="E91" s="65"/>
      <c r="F91" s="65"/>
      <c r="G91" s="65"/>
      <c r="H91" s="65"/>
      <c r="I91" s="65"/>
      <c r="J91" s="99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28.5">
      <c r="A92" s="157"/>
      <c r="B92" s="158"/>
      <c r="C92" s="98"/>
      <c r="D92" s="98"/>
      <c r="E92" s="65"/>
      <c r="F92" s="65"/>
      <c r="G92" s="65"/>
      <c r="H92" s="65"/>
      <c r="I92" s="65"/>
      <c r="J92" s="99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42.75" customHeight="1">
      <c r="A93" s="157"/>
      <c r="B93" s="160" t="s">
        <v>98</v>
      </c>
      <c r="C93" s="160"/>
      <c r="E93" s="65"/>
      <c r="F93" s="65"/>
      <c r="G93" s="65"/>
      <c r="H93" s="65"/>
      <c r="I93" s="65"/>
      <c r="J93" s="99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28.5" customHeight="1">
      <c r="A94" s="157"/>
      <c r="B94" s="161" t="s">
        <v>99</v>
      </c>
      <c r="C94" s="161"/>
      <c r="D94" s="161"/>
      <c r="E94" s="161"/>
      <c r="F94" s="65"/>
      <c r="G94" s="65"/>
      <c r="H94" s="65"/>
      <c r="I94" s="65"/>
      <c r="J94" s="99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28.5">
      <c r="A95" s="157"/>
      <c r="B95" s="161"/>
      <c r="C95" s="161"/>
      <c r="D95" s="161"/>
      <c r="E95" s="161"/>
      <c r="F95" s="65"/>
      <c r="G95" s="65"/>
      <c r="H95" s="65"/>
      <c r="I95" s="65"/>
      <c r="J95" s="99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28.5">
      <c r="A96" s="157"/>
      <c r="B96" s="161"/>
      <c r="C96" s="161"/>
      <c r="D96" s="161"/>
      <c r="E96" s="161"/>
      <c r="F96" s="65"/>
      <c r="G96" s="65"/>
      <c r="H96" s="65"/>
      <c r="I96" s="65"/>
      <c r="J96" s="9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28.5">
      <c r="A97" s="157"/>
      <c r="B97" s="161"/>
      <c r="C97" s="161"/>
      <c r="D97" s="161"/>
      <c r="E97" s="161"/>
      <c r="F97" s="65"/>
      <c r="G97" s="65"/>
      <c r="H97" s="65"/>
      <c r="I97" s="65"/>
      <c r="J97" s="9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28.5">
      <c r="A98" s="157"/>
      <c r="B98" s="158"/>
      <c r="C98" s="98"/>
      <c r="D98" s="98"/>
      <c r="E98" s="65"/>
      <c r="F98" s="65"/>
      <c r="G98" s="65"/>
      <c r="H98" s="65"/>
      <c r="I98" s="65"/>
      <c r="J98" s="9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5" customHeight="1">
      <c r="A99" s="157"/>
      <c r="B99" s="163"/>
      <c r="C99" s="164"/>
      <c r="D99" s="164"/>
      <c r="E99" s="98"/>
      <c r="F99" s="98"/>
      <c r="G99" s="99"/>
      <c r="H99" s="99"/>
      <c r="I99" s="99"/>
      <c r="J99" s="9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34.5" customHeight="1">
      <c r="A100" s="157"/>
      <c r="B100" s="146" t="s">
        <v>199</v>
      </c>
      <c r="C100" s="164"/>
      <c r="D100" s="164"/>
      <c r="E100" s="98"/>
      <c r="F100" s="98"/>
      <c r="G100" s="99"/>
      <c r="H100" s="99"/>
      <c r="I100" s="99"/>
      <c r="J100" s="99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s="96" customFormat="1" ht="53.25" customHeight="1">
      <c r="A101" s="157"/>
      <c r="B101" s="165" t="s">
        <v>200</v>
      </c>
      <c r="C101" s="166"/>
      <c r="D101" s="167"/>
      <c r="E101" s="168"/>
      <c r="F101" s="168"/>
      <c r="G101" s="168"/>
      <c r="H101" s="99"/>
      <c r="I101" s="99"/>
      <c r="J101" s="99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s="96" customFormat="1" ht="53.25" customHeight="1">
      <c r="A102" s="157"/>
      <c r="B102" s="165" t="s">
        <v>201</v>
      </c>
      <c r="C102" s="166"/>
      <c r="D102" s="167"/>
      <c r="E102" s="168"/>
      <c r="F102" s="168"/>
      <c r="G102" s="168"/>
      <c r="H102" s="99"/>
      <c r="I102" s="99"/>
      <c r="J102" s="99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s="96" customFormat="1" ht="53.25" customHeight="1">
      <c r="A103" s="157"/>
      <c r="B103" s="165" t="s">
        <v>202</v>
      </c>
      <c r="C103" s="166"/>
      <c r="D103" s="167"/>
      <c r="E103" s="168"/>
      <c r="F103" s="168"/>
      <c r="G103" s="168"/>
      <c r="H103" s="99"/>
      <c r="I103" s="99"/>
      <c r="J103" s="99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s="96" customFormat="1" ht="54.75" customHeight="1">
      <c r="A104" s="157"/>
      <c r="B104" s="165" t="s">
        <v>203</v>
      </c>
      <c r="C104" s="166"/>
      <c r="D104" s="169"/>
      <c r="E104" s="168"/>
      <c r="F104" s="168"/>
      <c r="G104" s="168"/>
      <c r="H104" s="99"/>
      <c r="I104" s="99"/>
      <c r="J104" s="99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s="96" customFormat="1" ht="59.25" customHeight="1">
      <c r="A105" s="157"/>
      <c r="B105" s="171"/>
      <c r="C105" s="172"/>
      <c r="D105" s="98"/>
      <c r="E105" s="168"/>
      <c r="F105" s="168"/>
      <c r="G105" s="168"/>
      <c r="H105" s="99"/>
      <c r="I105" s="99"/>
      <c r="J105" s="99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s="96" customFormat="1" ht="59.25" customHeight="1">
      <c r="A106" s="157"/>
      <c r="B106" s="146"/>
      <c r="D106" s="98"/>
      <c r="E106" s="168"/>
      <c r="F106" s="168"/>
      <c r="G106" s="168"/>
      <c r="H106" s="99"/>
      <c r="I106" s="99"/>
      <c r="J106" s="99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s="96" customFormat="1" ht="59.25" customHeight="1">
      <c r="A107" s="157"/>
      <c r="B107" s="173"/>
      <c r="C107" s="174"/>
      <c r="D107" s="98"/>
      <c r="E107" s="168"/>
      <c r="F107" s="168"/>
      <c r="G107" s="168"/>
      <c r="H107" s="99"/>
      <c r="I107" s="99"/>
      <c r="J107" s="99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s="96" customFormat="1" ht="59.25" customHeight="1">
      <c r="A108" s="157"/>
      <c r="B108" s="173"/>
      <c r="C108" s="174"/>
      <c r="D108" s="98"/>
      <c r="E108" s="168"/>
      <c r="F108" s="168"/>
      <c r="G108" s="168"/>
      <c r="H108" s="99"/>
      <c r="I108" s="99"/>
      <c r="J108" s="99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s="96" customFormat="1" ht="59.25" customHeight="1">
      <c r="A109" s="157"/>
      <c r="B109" s="175"/>
      <c r="C109" s="176"/>
      <c r="D109" s="98"/>
      <c r="E109" s="168"/>
      <c r="F109" s="168"/>
      <c r="G109" s="168"/>
      <c r="H109" s="99"/>
      <c r="I109" s="99"/>
      <c r="J109" s="99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s="96" customFormat="1" ht="59.25" customHeight="1">
      <c r="A110" s="157"/>
      <c r="B110" s="146"/>
      <c r="C110" s="172"/>
      <c r="D110" s="98"/>
      <c r="E110" s="168"/>
      <c r="F110" s="168"/>
      <c r="G110" s="168"/>
      <c r="H110" s="99"/>
      <c r="I110" s="99"/>
      <c r="J110" s="99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s="96" customFormat="1" ht="59.25" customHeight="1">
      <c r="A111" s="157"/>
      <c r="B111" s="177"/>
      <c r="C111" s="178"/>
      <c r="D111" s="98"/>
      <c r="E111" s="168"/>
      <c r="F111" s="168"/>
      <c r="G111" s="168"/>
      <c r="H111" s="99"/>
      <c r="I111" s="99"/>
      <c r="J111" s="99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s="96" customFormat="1" ht="59.25" customHeight="1">
      <c r="A112" s="157"/>
      <c r="B112" s="173"/>
      <c r="C112" s="170"/>
      <c r="D112" s="98"/>
      <c r="E112" s="168"/>
      <c r="F112" s="168"/>
      <c r="G112" s="168"/>
      <c r="H112" s="99"/>
      <c r="I112" s="99"/>
      <c r="J112" s="99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s="96" customFormat="1" ht="59.25" customHeight="1">
      <c r="A113" s="157"/>
      <c r="B113" s="173"/>
      <c r="C113" s="170"/>
      <c r="D113" s="98"/>
      <c r="E113" s="168"/>
      <c r="F113" s="168"/>
      <c r="G113" s="168"/>
      <c r="H113" s="99"/>
      <c r="I113" s="99"/>
      <c r="J113" s="99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s="96" customFormat="1" ht="59.25" customHeight="1">
      <c r="A114" s="157"/>
      <c r="B114" s="165"/>
      <c r="C114" s="170"/>
      <c r="D114" s="98"/>
      <c r="E114" s="168"/>
      <c r="F114" s="168"/>
      <c r="G114" s="168"/>
      <c r="H114" s="99"/>
      <c r="I114" s="99"/>
      <c r="J114" s="99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s="96" customFormat="1" ht="59.25" customHeight="1">
      <c r="A115" s="157"/>
      <c r="B115" s="165"/>
      <c r="C115" s="170"/>
      <c r="D115" s="98"/>
      <c r="E115" s="168"/>
      <c r="F115" s="168"/>
      <c r="G115" s="168"/>
      <c r="H115" s="99"/>
      <c r="I115" s="99"/>
      <c r="J115" s="99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s="96" customFormat="1" ht="59.25" customHeight="1">
      <c r="A116" s="157"/>
      <c r="B116" s="171"/>
      <c r="C116" s="172"/>
      <c r="D116" s="98"/>
      <c r="E116" s="168"/>
      <c r="F116" s="168"/>
      <c r="G116" s="168"/>
      <c r="H116" s="99"/>
      <c r="I116" s="99"/>
      <c r="J116" s="99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s="96" customFormat="1" ht="59.25" customHeight="1">
      <c r="A117" s="157"/>
      <c r="B117" s="171"/>
      <c r="C117" s="172"/>
      <c r="D117" s="98"/>
      <c r="E117" s="168"/>
      <c r="F117" s="168"/>
      <c r="G117" s="168"/>
      <c r="H117" s="99"/>
      <c r="I117" s="99"/>
      <c r="J117" s="99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s="96" customFormat="1" ht="59.25" customHeight="1">
      <c r="A118" s="157"/>
      <c r="B118" s="146"/>
      <c r="C118" s="172"/>
      <c r="D118" s="98"/>
      <c r="E118" s="168"/>
      <c r="F118" s="168"/>
      <c r="G118" s="168"/>
      <c r="H118" s="99"/>
      <c r="I118" s="99"/>
      <c r="J118" s="99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5" s="96" customFormat="1" ht="59.25" customHeight="1">
      <c r="A119" s="157"/>
      <c r="B119" s="179"/>
      <c r="C119" s="179"/>
      <c r="D119" s="168"/>
      <c r="E119" s="168"/>
      <c r="F119" s="168"/>
      <c r="G119" s="99"/>
      <c r="H119" s="99"/>
      <c r="I119" s="99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1:25" s="96" customFormat="1" ht="59.25" customHeight="1">
      <c r="A120" s="157"/>
      <c r="B120" s="165"/>
      <c r="C120" s="180"/>
      <c r="D120" s="168"/>
      <c r="E120" s="168"/>
      <c r="F120" s="168"/>
      <c r="G120" s="99"/>
      <c r="H120" s="99"/>
      <c r="I120" s="99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spans="1:25" s="96" customFormat="1" ht="59.25" customHeight="1">
      <c r="A121" s="157"/>
      <c r="B121" s="181"/>
      <c r="C121" s="180"/>
      <c r="D121" s="168"/>
      <c r="E121" s="168"/>
      <c r="F121" s="168"/>
      <c r="G121" s="99"/>
      <c r="H121" s="99"/>
      <c r="I121" s="99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spans="1:25" s="96" customFormat="1" ht="59.25" customHeight="1">
      <c r="A122" s="157"/>
      <c r="B122" s="181"/>
      <c r="C122" s="180"/>
      <c r="D122" s="168"/>
      <c r="E122" s="168"/>
      <c r="F122" s="168"/>
      <c r="G122" s="99"/>
      <c r="H122" s="99"/>
      <c r="I122" s="99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spans="1:25" s="96" customFormat="1" ht="59.25" customHeight="1">
      <c r="A123" s="157"/>
      <c r="B123" s="181"/>
      <c r="C123" s="180"/>
      <c r="D123" s="168"/>
      <c r="E123" s="168"/>
      <c r="F123" s="168"/>
      <c r="G123" s="99"/>
      <c r="H123" s="99"/>
      <c r="I123" s="99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spans="1:26" s="96" customFormat="1" ht="40.5" customHeight="1">
      <c r="A124" s="157"/>
      <c r="B124" s="171"/>
      <c r="C124" s="172"/>
      <c r="D124" s="98"/>
      <c r="E124" s="168"/>
      <c r="F124" s="168"/>
      <c r="G124" s="168"/>
      <c r="H124" s="99"/>
      <c r="I124" s="99"/>
      <c r="J124" s="9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6" customFormat="1" ht="15.75" customHeight="1">
      <c r="A125" s="157"/>
      <c r="C125" s="98"/>
      <c r="D125" s="98"/>
      <c r="E125" s="98"/>
      <c r="F125" s="98"/>
      <c r="G125" s="99"/>
      <c r="H125" s="99"/>
      <c r="I125" s="99"/>
      <c r="J125" s="9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6" customFormat="1" ht="15.75" customHeight="1">
      <c r="A126" s="98"/>
      <c r="C126" s="98"/>
      <c r="D126" s="98"/>
      <c r="E126" s="98"/>
      <c r="F126" s="98"/>
      <c r="G126" s="99"/>
      <c r="H126" s="99"/>
      <c r="I126" s="99"/>
      <c r="J126" s="9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31.5" customHeight="1">
      <c r="A127" s="182"/>
      <c r="B127" s="146"/>
      <c r="C127" s="98"/>
      <c r="D127" s="98"/>
      <c r="E127" s="98"/>
      <c r="F127" s="98"/>
      <c r="G127" s="99"/>
      <c r="H127" s="99"/>
      <c r="I127" s="99"/>
      <c r="J127" s="99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66" customHeight="1">
      <c r="A128" s="182"/>
      <c r="B128" s="183"/>
      <c r="C128" s="180"/>
      <c r="D128" s="98"/>
      <c r="E128" s="98"/>
      <c r="F128" s="98"/>
      <c r="G128" s="99"/>
      <c r="H128" s="99"/>
      <c r="I128" s="99"/>
      <c r="J128" s="99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s="96" customFormat="1" ht="10.5" customHeight="1">
      <c r="A129" s="98"/>
      <c r="C129" s="98"/>
      <c r="D129" s="98"/>
      <c r="E129" s="98"/>
      <c r="F129" s="98"/>
      <c r="G129" s="99"/>
      <c r="H129" s="99"/>
      <c r="I129" s="99"/>
      <c r="J129" s="99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6" customFormat="1" ht="15.75" customHeight="1" hidden="1">
      <c r="A130" s="98"/>
      <c r="C130" s="98"/>
      <c r="D130" s="98"/>
      <c r="E130" s="98"/>
      <c r="F130" s="98"/>
      <c r="G130" s="99"/>
      <c r="H130" s="99"/>
      <c r="I130" s="99"/>
      <c r="J130" s="99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s="96" customFormat="1" ht="15.75" customHeight="1">
      <c r="A131" s="98"/>
      <c r="C131" s="98"/>
      <c r="D131" s="98"/>
      <c r="E131" s="98"/>
      <c r="F131" s="98"/>
      <c r="G131" s="99"/>
      <c r="H131" s="99"/>
      <c r="I131" s="99"/>
      <c r="J131" s="99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s="96" customFormat="1" ht="15.75" customHeight="1">
      <c r="A132" s="98"/>
      <c r="C132" s="98"/>
      <c r="D132" s="98"/>
      <c r="E132" s="98"/>
      <c r="F132" s="98"/>
      <c r="G132" s="99"/>
      <c r="H132" s="99"/>
      <c r="I132" s="99"/>
      <c r="J132" s="99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s="96" customFormat="1" ht="15.75" customHeight="1">
      <c r="A133" s="98"/>
      <c r="C133" s="98"/>
      <c r="D133" s="98"/>
      <c r="E133" s="98"/>
      <c r="F133" s="98"/>
      <c r="G133" s="99"/>
      <c r="H133" s="99"/>
      <c r="I133" s="99"/>
      <c r="J133" s="99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s="96" customFormat="1" ht="15.75" customHeight="1">
      <c r="A134" s="98"/>
      <c r="C134" s="98"/>
      <c r="D134" s="98"/>
      <c r="E134" s="98"/>
      <c r="F134" s="98"/>
      <c r="G134" s="99"/>
      <c r="H134" s="99"/>
      <c r="I134" s="99"/>
      <c r="J134" s="9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s="96" customFormat="1" ht="15.75" customHeight="1">
      <c r="A135" s="98"/>
      <c r="C135" s="98"/>
      <c r="D135" s="98"/>
      <c r="E135" s="98"/>
      <c r="F135" s="98"/>
      <c r="G135" s="99"/>
      <c r="H135" s="99"/>
      <c r="I135" s="99"/>
      <c r="J135" s="99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s="96" customFormat="1" ht="15.75" customHeight="1">
      <c r="A136" s="98"/>
      <c r="C136" s="98"/>
      <c r="D136" s="98"/>
      <c r="E136" s="98"/>
      <c r="F136" s="98"/>
      <c r="G136" s="99"/>
      <c r="H136" s="99"/>
      <c r="I136" s="99"/>
      <c r="J136" s="99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6" customFormat="1" ht="15.75" customHeight="1">
      <c r="A137" s="98"/>
      <c r="C137" s="98"/>
      <c r="D137" s="98"/>
      <c r="E137" s="98"/>
      <c r="F137" s="98"/>
      <c r="G137" s="99"/>
      <c r="H137" s="99"/>
      <c r="I137" s="99"/>
      <c r="J137" s="9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5" s="96" customFormat="1" ht="37.5" customHeight="1">
      <c r="A138" s="98"/>
      <c r="B138" s="184" t="s">
        <v>105</v>
      </c>
      <c r="C138" s="184"/>
      <c r="H138" s="99"/>
      <c r="I138" s="99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6" s="96" customFormat="1" ht="23.25" customHeight="1">
      <c r="A139" s="98"/>
      <c r="B139" s="185" t="s">
        <v>106</v>
      </c>
      <c r="C139" s="185"/>
      <c r="D139" s="185"/>
      <c r="E139" s="185"/>
      <c r="G139" s="99"/>
      <c r="H139" s="99"/>
      <c r="I139" s="99"/>
      <c r="J139" s="99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s="96" customFormat="1" ht="15.75" customHeight="1">
      <c r="A140" s="98"/>
      <c r="B140" s="185"/>
      <c r="C140" s="185"/>
      <c r="D140" s="185"/>
      <c r="E140" s="185"/>
      <c r="G140" s="99"/>
      <c r="H140" s="99"/>
      <c r="I140" s="99"/>
      <c r="J140" s="99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s="96" customFormat="1" ht="15.75" customHeight="1">
      <c r="A141" s="98"/>
      <c r="B141" s="185"/>
      <c r="C141" s="185"/>
      <c r="D141" s="185"/>
      <c r="E141" s="185"/>
      <c r="G141" s="99"/>
      <c r="H141" s="99"/>
      <c r="I141" s="99"/>
      <c r="J141" s="9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s="96" customFormat="1" ht="15.75" customHeight="1">
      <c r="A142" s="98"/>
      <c r="B142" s="186"/>
      <c r="C142" s="186"/>
      <c r="D142" s="186"/>
      <c r="E142" s="186"/>
      <c r="G142" s="99"/>
      <c r="H142" s="99"/>
      <c r="I142" s="99"/>
      <c r="J142" s="99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s="96" customFormat="1" ht="15.75" customHeight="1">
      <c r="A143" s="98"/>
      <c r="B143" s="186"/>
      <c r="C143" s="186"/>
      <c r="D143" s="186"/>
      <c r="E143" s="186"/>
      <c r="G143" s="99"/>
      <c r="H143" s="99"/>
      <c r="I143" s="99"/>
      <c r="J143" s="9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s="96" customFormat="1" ht="3.75" customHeight="1">
      <c r="A144" s="98"/>
      <c r="B144" s="186"/>
      <c r="C144" s="186"/>
      <c r="D144" s="186"/>
      <c r="E144" s="186"/>
      <c r="G144" s="99"/>
      <c r="H144" s="99"/>
      <c r="I144" s="99"/>
      <c r="J144" s="99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7" s="96" customFormat="1" ht="48" customHeight="1">
      <c r="A145" s="98"/>
      <c r="B145" s="187" t="s">
        <v>107</v>
      </c>
      <c r="C145" s="188" t="s">
        <v>108</v>
      </c>
      <c r="D145" s="189" t="s">
        <v>109</v>
      </c>
      <c r="E145" s="189" t="s">
        <v>110</v>
      </c>
      <c r="F145" s="190" t="s">
        <v>111</v>
      </c>
      <c r="G145" s="190"/>
      <c r="H145" s="99"/>
      <c r="I145" s="99"/>
      <c r="J145" s="99"/>
      <c r="K145" s="99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</row>
    <row r="146" spans="1:27" s="96" customFormat="1" ht="25.5" customHeight="1">
      <c r="A146" s="98"/>
      <c r="B146" s="191" t="s">
        <v>112</v>
      </c>
      <c r="C146" s="192" t="s">
        <v>113</v>
      </c>
      <c r="D146" s="193">
        <v>15351.2</v>
      </c>
      <c r="E146" s="193"/>
      <c r="F146" s="194"/>
      <c r="G146" s="194"/>
      <c r="H146" s="99"/>
      <c r="I146" s="99"/>
      <c r="J146" s="99"/>
      <c r="K146" s="99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</row>
    <row r="147" spans="1:27" s="96" customFormat="1" ht="28.5" customHeight="1">
      <c r="A147" s="98"/>
      <c r="B147" s="191" t="s">
        <v>114</v>
      </c>
      <c r="C147" s="192" t="s">
        <v>115</v>
      </c>
      <c r="D147" s="195">
        <v>12.55</v>
      </c>
      <c r="E147" s="195"/>
      <c r="F147" s="194"/>
      <c r="G147" s="194"/>
      <c r="H147" s="99"/>
      <c r="I147" s="99"/>
      <c r="J147" s="99"/>
      <c r="K147" s="99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</row>
    <row r="148" spans="1:27" s="96" customFormat="1" ht="26.25" customHeight="1">
      <c r="A148" s="98"/>
      <c r="B148" s="191" t="s">
        <v>116</v>
      </c>
      <c r="C148" s="192" t="s">
        <v>115</v>
      </c>
      <c r="D148" s="196">
        <v>11.3</v>
      </c>
      <c r="E148" s="196"/>
      <c r="F148" s="194"/>
      <c r="G148" s="194"/>
      <c r="H148" s="99"/>
      <c r="I148" s="99"/>
      <c r="J148" s="99"/>
      <c r="K148" s="99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</row>
    <row r="149" spans="1:27" s="96" customFormat="1" ht="25.5" customHeight="1">
      <c r="A149" s="98"/>
      <c r="B149" s="191" t="s">
        <v>117</v>
      </c>
      <c r="C149" s="192" t="s">
        <v>118</v>
      </c>
      <c r="D149" s="195">
        <v>1.11</v>
      </c>
      <c r="E149" s="195"/>
      <c r="F149" s="194"/>
      <c r="G149" s="194"/>
      <c r="H149" s="99"/>
      <c r="I149" s="99"/>
      <c r="J149" s="99"/>
      <c r="K149" s="99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</row>
    <row r="150" spans="1:27" s="96" customFormat="1" ht="28.5" customHeight="1">
      <c r="A150" s="98"/>
      <c r="B150" s="191" t="s">
        <v>119</v>
      </c>
      <c r="C150" s="192" t="s">
        <v>115</v>
      </c>
      <c r="D150" s="196">
        <v>0.79</v>
      </c>
      <c r="E150" s="196"/>
      <c r="F150" s="194"/>
      <c r="G150" s="194"/>
      <c r="H150" s="99"/>
      <c r="I150" s="99"/>
      <c r="J150" s="99"/>
      <c r="K150" s="99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</row>
    <row r="151" spans="1:27" s="96" customFormat="1" ht="30.75" customHeight="1">
      <c r="A151" s="98"/>
      <c r="B151" s="191" t="s">
        <v>120</v>
      </c>
      <c r="C151" s="192" t="s">
        <v>121</v>
      </c>
      <c r="D151" s="196">
        <v>0.09</v>
      </c>
      <c r="E151" s="196"/>
      <c r="F151" s="194"/>
      <c r="G151" s="194"/>
      <c r="H151" s="99"/>
      <c r="I151" s="99"/>
      <c r="J151" s="99"/>
      <c r="K151" s="99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</row>
    <row r="152" spans="1:27" s="96" customFormat="1" ht="28.5" customHeight="1">
      <c r="A152" s="98"/>
      <c r="B152" s="191" t="s">
        <v>122</v>
      </c>
      <c r="C152" s="192" t="s">
        <v>121</v>
      </c>
      <c r="D152" s="195">
        <v>3.5</v>
      </c>
      <c r="E152" s="195"/>
      <c r="F152" s="194"/>
      <c r="G152" s="194"/>
      <c r="H152" s="99"/>
      <c r="I152" s="99"/>
      <c r="J152" s="99"/>
      <c r="K152" s="99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</row>
    <row r="153" spans="1:27" s="96" customFormat="1" ht="32.25" customHeight="1">
      <c r="A153" s="98"/>
      <c r="B153" s="191" t="s">
        <v>123</v>
      </c>
      <c r="C153" s="192" t="s">
        <v>118</v>
      </c>
      <c r="D153" s="195">
        <v>4.59</v>
      </c>
      <c r="E153" s="195"/>
      <c r="F153" s="194"/>
      <c r="G153" s="194"/>
      <c r="H153" s="99"/>
      <c r="I153" s="99"/>
      <c r="J153" s="99"/>
      <c r="K153" s="99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</row>
    <row r="154" spans="1:27" s="96" customFormat="1" ht="30" customHeight="1">
      <c r="A154" s="98"/>
      <c r="B154" s="191" t="s">
        <v>124</v>
      </c>
      <c r="C154" s="192" t="s">
        <v>115</v>
      </c>
      <c r="D154" s="196">
        <v>52.44</v>
      </c>
      <c r="E154" s="196"/>
      <c r="F154" s="194"/>
      <c r="G154" s="194"/>
      <c r="H154" s="99"/>
      <c r="I154" s="99"/>
      <c r="J154" s="99"/>
      <c r="K154" s="99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</row>
    <row r="155" spans="1:26" s="96" customFormat="1" ht="15.75" customHeight="1">
      <c r="A155" s="98"/>
      <c r="C155" s="98"/>
      <c r="E155" s="98"/>
      <c r="F155" s="98"/>
      <c r="G155" s="99"/>
      <c r="H155" s="99"/>
      <c r="I155" s="99"/>
      <c r="J155" s="99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s="96" customFormat="1" ht="15.75" customHeight="1">
      <c r="A156" s="98"/>
      <c r="C156" s="98"/>
      <c r="D156" s="98"/>
      <c r="E156" s="98"/>
      <c r="F156" s="98"/>
      <c r="G156" s="99"/>
      <c r="H156" s="99"/>
      <c r="I156" s="99"/>
      <c r="J156" s="99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s="96" customFormat="1" ht="15.75" customHeight="1">
      <c r="A157" s="98"/>
      <c r="C157" s="98"/>
      <c r="D157" s="98"/>
      <c r="E157" s="98"/>
      <c r="F157" s="98"/>
      <c r="G157" s="99"/>
      <c r="H157" s="99"/>
      <c r="I157" s="99"/>
      <c r="J157" s="99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s="96" customFormat="1" ht="15.75" customHeight="1">
      <c r="A158" s="98"/>
      <c r="C158" s="98"/>
      <c r="D158" s="98"/>
      <c r="E158" s="98"/>
      <c r="F158" s="98"/>
      <c r="G158" s="99"/>
      <c r="H158" s="99"/>
      <c r="I158" s="99"/>
      <c r="J158" s="9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s="96" customFormat="1" ht="15.75" customHeight="1">
      <c r="A159" s="98"/>
      <c r="C159" s="98"/>
      <c r="D159" s="98"/>
      <c r="E159" s="98"/>
      <c r="F159" s="98"/>
      <c r="G159" s="99"/>
      <c r="H159" s="99"/>
      <c r="I159" s="99"/>
      <c r="J159" s="99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s="96" customFormat="1" ht="15.75" customHeight="1">
      <c r="A160" s="98"/>
      <c r="C160" s="98"/>
      <c r="D160" s="98"/>
      <c r="E160" s="98"/>
      <c r="F160" s="98"/>
      <c r="G160" s="99"/>
      <c r="H160" s="99"/>
      <c r="I160" s="99"/>
      <c r="J160" s="99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s="96" customFormat="1" ht="15.75" customHeight="1">
      <c r="A161" s="98"/>
      <c r="C161" s="98"/>
      <c r="D161" s="98"/>
      <c r="E161" s="98"/>
      <c r="F161" s="98"/>
      <c r="G161" s="99"/>
      <c r="H161" s="99"/>
      <c r="I161" s="99"/>
      <c r="J161" s="99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s="96" customFormat="1" ht="15.75" customHeight="1">
      <c r="A162" s="98"/>
      <c r="C162" s="98"/>
      <c r="D162" s="98"/>
      <c r="E162" s="98"/>
      <c r="F162" s="98"/>
      <c r="G162" s="99"/>
      <c r="H162" s="99"/>
      <c r="I162" s="99"/>
      <c r="J162" s="99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s="96" customFormat="1" ht="15.75" customHeight="1">
      <c r="A163" s="98"/>
      <c r="C163" s="98"/>
      <c r="D163" s="98"/>
      <c r="E163" s="98"/>
      <c r="F163" s="98"/>
      <c r="G163" s="99"/>
      <c r="H163" s="99"/>
      <c r="I163" s="99"/>
      <c r="J163" s="99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s="96" customFormat="1" ht="49.5" customHeight="1">
      <c r="A164" s="98"/>
      <c r="B164" s="197" t="s">
        <v>125</v>
      </c>
      <c r="C164" s="197"/>
      <c r="D164" s="197"/>
      <c r="E164" s="98"/>
      <c r="F164" s="98"/>
      <c r="G164" s="99"/>
      <c r="H164" s="99"/>
      <c r="I164" s="99"/>
      <c r="J164" s="99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s="96" customFormat="1" ht="15.75" customHeight="1">
      <c r="A165" s="98"/>
      <c r="C165" s="98"/>
      <c r="D165" s="98"/>
      <c r="E165" s="98"/>
      <c r="F165" s="98"/>
      <c r="G165" s="99"/>
      <c r="H165" s="99"/>
      <c r="I165" s="99"/>
      <c r="J165" s="9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s="96" customFormat="1" ht="15.75" customHeight="1">
      <c r="A166" s="98"/>
      <c r="C166" s="98"/>
      <c r="D166" s="98"/>
      <c r="E166" s="98"/>
      <c r="F166" s="98"/>
      <c r="G166" s="99"/>
      <c r="H166" s="99"/>
      <c r="I166" s="99"/>
      <c r="J166" s="99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s="96" customFormat="1" ht="39.75" customHeight="1">
      <c r="A167" s="98"/>
      <c r="B167" s="216" t="s">
        <v>204</v>
      </c>
      <c r="C167" s="216"/>
      <c r="D167" s="216"/>
      <c r="E167" s="216"/>
      <c r="F167" s="216"/>
      <c r="G167" s="99"/>
      <c r="H167" s="99"/>
      <c r="I167" s="99"/>
      <c r="J167" s="99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s="96" customFormat="1" ht="44.25" customHeight="1">
      <c r="A168" s="98"/>
      <c r="B168" s="216" t="s">
        <v>205</v>
      </c>
      <c r="C168" s="216"/>
      <c r="D168" s="216"/>
      <c r="E168" s="216"/>
      <c r="F168" s="216"/>
      <c r="G168" s="99"/>
      <c r="H168" s="99"/>
      <c r="I168" s="99"/>
      <c r="J168" s="99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s="96" customFormat="1" ht="38.25" customHeight="1">
      <c r="A169" s="98"/>
      <c r="B169" s="216" t="s">
        <v>206</v>
      </c>
      <c r="C169" s="216"/>
      <c r="D169" s="216"/>
      <c r="E169" s="216"/>
      <c r="F169" s="216"/>
      <c r="G169" s="99"/>
      <c r="H169" s="99"/>
      <c r="I169" s="99"/>
      <c r="J169" s="99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s="96" customFormat="1" ht="68.25" customHeight="1">
      <c r="A170" s="98"/>
      <c r="B170" s="216" t="s">
        <v>207</v>
      </c>
      <c r="C170" s="216"/>
      <c r="D170" s="216"/>
      <c r="E170" s="216"/>
      <c r="F170" s="216"/>
      <c r="G170" s="99"/>
      <c r="H170" s="99"/>
      <c r="I170" s="99"/>
      <c r="J170" s="99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s="96" customFormat="1" ht="35.25" customHeight="1">
      <c r="A171" s="98"/>
      <c r="B171" s="216" t="s">
        <v>208</v>
      </c>
      <c r="C171" s="216"/>
      <c r="D171" s="216"/>
      <c r="E171" s="216"/>
      <c r="F171" s="216"/>
      <c r="G171" s="99"/>
      <c r="H171" s="99"/>
      <c r="I171" s="99"/>
      <c r="J171" s="99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s="96" customFormat="1" ht="35.25" customHeight="1">
      <c r="A172" s="98"/>
      <c r="B172" s="216" t="s">
        <v>209</v>
      </c>
      <c r="C172" s="216"/>
      <c r="D172" s="216"/>
      <c r="E172" s="216"/>
      <c r="F172" s="216"/>
      <c r="G172" s="99"/>
      <c r="H172" s="99"/>
      <c r="I172" s="99"/>
      <c r="J172" s="9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s="96" customFormat="1" ht="35.25" customHeight="1">
      <c r="A173" s="98"/>
      <c r="B173" s="216" t="s">
        <v>210</v>
      </c>
      <c r="C173" s="216"/>
      <c r="D173" s="216"/>
      <c r="E173" s="216"/>
      <c r="F173" s="216"/>
      <c r="G173" s="99"/>
      <c r="H173" s="99"/>
      <c r="I173" s="99"/>
      <c r="J173" s="99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s="96" customFormat="1" ht="35.25" customHeight="1">
      <c r="A174" s="98"/>
      <c r="B174" s="216" t="s">
        <v>211</v>
      </c>
      <c r="C174" s="216"/>
      <c r="D174" s="216"/>
      <c r="E174" s="216"/>
      <c r="F174" s="216"/>
      <c r="G174" s="99"/>
      <c r="H174" s="99"/>
      <c r="I174" s="99"/>
      <c r="J174" s="99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s="96" customFormat="1" ht="33.75" customHeight="1">
      <c r="A175" s="98"/>
      <c r="B175" s="216"/>
      <c r="C175" s="216"/>
      <c r="D175" s="216"/>
      <c r="E175" s="216"/>
      <c r="F175" s="216"/>
      <c r="G175" s="99"/>
      <c r="H175" s="99"/>
      <c r="I175" s="99"/>
      <c r="J175" s="99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s="96" customFormat="1" ht="15.75" customHeight="1">
      <c r="A176" s="98"/>
      <c r="B176" s="217"/>
      <c r="C176" s="217"/>
      <c r="D176" s="217"/>
      <c r="E176" s="217"/>
      <c r="F176" s="217"/>
      <c r="G176" s="99"/>
      <c r="H176" s="99"/>
      <c r="I176" s="99"/>
      <c r="J176" s="99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9"/>
      <c r="H177" s="99"/>
      <c r="I177" s="99"/>
      <c r="J177" s="99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9"/>
      <c r="H178" s="99"/>
      <c r="I178" s="99"/>
      <c r="J178" s="99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9"/>
      <c r="H179" s="99"/>
      <c r="I179" s="99"/>
      <c r="J179" s="99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22.5" customHeight="1">
      <c r="A180" s="98"/>
      <c r="B180" s="98"/>
      <c r="C180" s="98"/>
      <c r="D180" s="98"/>
      <c r="E180" s="98"/>
      <c r="F180" s="98"/>
      <c r="G180" s="99"/>
      <c r="H180" s="99"/>
      <c r="I180" s="99"/>
      <c r="J180" s="99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21.75" customHeight="1">
      <c r="A181" s="98"/>
      <c r="B181" s="98"/>
      <c r="C181" s="98"/>
      <c r="D181" s="98"/>
      <c r="E181" s="98"/>
      <c r="F181" s="98"/>
      <c r="G181" s="99"/>
      <c r="H181" s="99"/>
      <c r="I181" s="99"/>
      <c r="J181" s="99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27.75" customHeight="1">
      <c r="A182" s="98"/>
      <c r="C182" s="98"/>
      <c r="D182" s="98"/>
      <c r="E182" s="98"/>
      <c r="F182" s="98"/>
      <c r="G182" s="99"/>
      <c r="H182" s="99"/>
      <c r="I182" s="99"/>
      <c r="J182" s="99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42.75" customHeight="1">
      <c r="A183" s="98"/>
      <c r="B183" s="207" t="s">
        <v>127</v>
      </c>
      <c r="C183" s="207"/>
      <c r="D183" s="98"/>
      <c r="E183" s="98"/>
      <c r="F183" s="98"/>
      <c r="G183" s="99"/>
      <c r="H183" s="99"/>
      <c r="I183" s="99"/>
      <c r="J183" s="99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208" t="s">
        <v>128</v>
      </c>
      <c r="C184" s="208"/>
      <c r="D184" s="208"/>
      <c r="E184" s="208"/>
      <c r="F184" s="98"/>
      <c r="G184" s="99"/>
      <c r="H184" s="99"/>
      <c r="I184" s="99"/>
      <c r="J184" s="99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208"/>
      <c r="C185" s="208"/>
      <c r="D185" s="208"/>
      <c r="E185" s="208"/>
      <c r="F185" s="98"/>
      <c r="G185" s="99"/>
      <c r="H185" s="99"/>
      <c r="I185" s="99"/>
      <c r="J185" s="99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208"/>
      <c r="C186" s="208"/>
      <c r="D186" s="208"/>
      <c r="E186" s="208"/>
      <c r="F186" s="98"/>
      <c r="G186" s="99"/>
      <c r="H186" s="99"/>
      <c r="I186" s="99"/>
      <c r="J186" s="99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208"/>
      <c r="C187" s="208"/>
      <c r="D187" s="208"/>
      <c r="E187" s="208"/>
      <c r="F187" s="98"/>
      <c r="G187" s="99"/>
      <c r="H187" s="99"/>
      <c r="I187" s="99"/>
      <c r="J187" s="99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208"/>
      <c r="C188" s="208"/>
      <c r="D188" s="208"/>
      <c r="E188" s="208"/>
      <c r="F188" s="98"/>
      <c r="G188" s="99"/>
      <c r="H188" s="99"/>
      <c r="I188" s="99"/>
      <c r="J188" s="99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208"/>
      <c r="C189" s="208"/>
      <c r="D189" s="208"/>
      <c r="E189" s="208"/>
      <c r="F189" s="98"/>
      <c r="G189" s="99"/>
      <c r="H189" s="99"/>
      <c r="I189" s="99"/>
      <c r="J189" s="99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208"/>
      <c r="C190" s="208"/>
      <c r="D190" s="208"/>
      <c r="E190" s="208"/>
      <c r="F190" s="98"/>
      <c r="G190" s="99"/>
      <c r="H190" s="99"/>
      <c r="I190" s="99"/>
      <c r="J190" s="99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31.5" customHeight="1">
      <c r="A191" s="98"/>
      <c r="B191" s="208"/>
      <c r="C191" s="208"/>
      <c r="D191" s="208"/>
      <c r="E191" s="208"/>
      <c r="F191" s="98"/>
      <c r="G191" s="99"/>
      <c r="H191" s="99"/>
      <c r="I191" s="99"/>
      <c r="J191" s="99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208" t="s">
        <v>129</v>
      </c>
      <c r="C192" s="208"/>
      <c r="D192" s="208"/>
      <c r="E192" s="208"/>
      <c r="F192" s="98"/>
      <c r="G192" s="99"/>
      <c r="H192" s="99"/>
      <c r="I192" s="99"/>
      <c r="J192" s="99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2" customHeight="1">
      <c r="A193" s="98"/>
      <c r="B193" s="208"/>
      <c r="C193" s="208"/>
      <c r="D193" s="208"/>
      <c r="E193" s="208"/>
      <c r="F193" s="98"/>
      <c r="G193" s="99"/>
      <c r="H193" s="99"/>
      <c r="I193" s="99"/>
      <c r="J193" s="99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 hidden="1">
      <c r="A194" s="98"/>
      <c r="B194" s="208"/>
      <c r="C194" s="208"/>
      <c r="D194" s="208"/>
      <c r="E194" s="208"/>
      <c r="F194" s="98"/>
      <c r="G194" s="99"/>
      <c r="H194" s="99"/>
      <c r="I194" s="99"/>
      <c r="J194" s="99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208"/>
      <c r="C195" s="208"/>
      <c r="D195" s="208"/>
      <c r="E195" s="208"/>
      <c r="F195" s="98"/>
      <c r="G195" s="99"/>
      <c r="H195" s="99"/>
      <c r="I195" s="99"/>
      <c r="J195" s="99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208"/>
      <c r="C196" s="208"/>
      <c r="D196" s="208"/>
      <c r="E196" s="208"/>
      <c r="F196" s="98"/>
      <c r="G196" s="99"/>
      <c r="H196" s="99"/>
      <c r="I196" s="99"/>
      <c r="J196" s="9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208"/>
      <c r="C197" s="208"/>
      <c r="D197" s="208"/>
      <c r="E197" s="208"/>
      <c r="F197" s="98"/>
      <c r="G197" s="99"/>
      <c r="H197" s="99"/>
      <c r="I197" s="99"/>
      <c r="J197" s="99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208"/>
      <c r="C198" s="208"/>
      <c r="D198" s="208"/>
      <c r="E198" s="208"/>
      <c r="F198" s="98"/>
      <c r="G198" s="99"/>
      <c r="H198" s="99"/>
      <c r="I198" s="99"/>
      <c r="J198" s="99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208"/>
      <c r="C199" s="208"/>
      <c r="D199" s="208"/>
      <c r="E199" s="208"/>
      <c r="F199" s="98"/>
      <c r="G199" s="99"/>
      <c r="H199" s="99"/>
      <c r="I199" s="99"/>
      <c r="J199" s="99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9"/>
      <c r="H200" s="99"/>
      <c r="I200" s="99"/>
      <c r="J200" s="99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9"/>
      <c r="H201" s="99"/>
      <c r="I201" s="99"/>
      <c r="J201" s="99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9"/>
      <c r="H202" s="99"/>
      <c r="I202" s="99"/>
      <c r="J202" s="99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9"/>
      <c r="H203" s="99"/>
      <c r="I203" s="99"/>
      <c r="J203" s="99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9"/>
      <c r="H204" s="99"/>
      <c r="I204" s="99"/>
      <c r="J204" s="99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9"/>
      <c r="H205" s="99"/>
      <c r="I205" s="99"/>
      <c r="J205" s="99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9"/>
      <c r="H206" s="99"/>
      <c r="I206" s="99"/>
      <c r="J206" s="99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9"/>
      <c r="H207" s="99"/>
      <c r="I207" s="99"/>
      <c r="J207" s="99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9"/>
      <c r="H208" s="99"/>
      <c r="I208" s="99"/>
      <c r="J208" s="9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9"/>
      <c r="H209" s="99"/>
      <c r="I209" s="99"/>
      <c r="J209" s="99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9"/>
      <c r="H210" s="99"/>
      <c r="I210" s="99"/>
      <c r="J210" s="99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9"/>
      <c r="H211" s="99"/>
      <c r="I211" s="99"/>
      <c r="J211" s="99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9"/>
      <c r="H212" s="99"/>
      <c r="I212" s="99"/>
      <c r="J212" s="99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9"/>
      <c r="H213" s="99"/>
      <c r="I213" s="99"/>
      <c r="J213" s="99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9"/>
      <c r="H214" s="99"/>
      <c r="I214" s="99"/>
      <c r="J214" s="99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9"/>
      <c r="H215" s="99"/>
      <c r="I215" s="99"/>
      <c r="J215" s="99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9"/>
      <c r="H216" s="99"/>
      <c r="I216" s="99"/>
      <c r="J216" s="99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9"/>
      <c r="H217" s="99"/>
      <c r="I217" s="99"/>
      <c r="J217" s="99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9"/>
      <c r="H218" s="99"/>
      <c r="I218" s="99"/>
      <c r="J218" s="99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9"/>
      <c r="H219" s="99"/>
      <c r="I219" s="99"/>
      <c r="J219" s="99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9"/>
      <c r="H220" s="99"/>
      <c r="I220" s="99"/>
      <c r="J220" s="99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9"/>
      <c r="H221" s="99"/>
      <c r="I221" s="99"/>
      <c r="J221" s="99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9"/>
      <c r="H222" s="99"/>
      <c r="I222" s="99"/>
      <c r="J222" s="99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9"/>
      <c r="H223" s="99"/>
      <c r="I223" s="99"/>
      <c r="J223" s="99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9"/>
      <c r="H224" s="99"/>
      <c r="I224" s="99"/>
      <c r="J224" s="99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9"/>
      <c r="H225" s="99"/>
      <c r="I225" s="99"/>
      <c r="J225" s="99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9"/>
      <c r="H226" s="99"/>
      <c r="I226" s="99"/>
      <c r="J226" s="99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9"/>
      <c r="H227" s="99"/>
      <c r="I227" s="99"/>
      <c r="J227" s="99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9"/>
      <c r="H228" s="99"/>
      <c r="I228" s="99"/>
      <c r="J228" s="99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9"/>
      <c r="H229" s="99"/>
      <c r="I229" s="99"/>
      <c r="J229" s="99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9"/>
      <c r="H230" s="99"/>
      <c r="I230" s="99"/>
      <c r="J230" s="99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9"/>
      <c r="H231" s="99"/>
      <c r="I231" s="99"/>
      <c r="J231" s="99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9"/>
      <c r="H232" s="99"/>
      <c r="I232" s="99"/>
      <c r="J232" s="99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9"/>
      <c r="H233" s="99"/>
      <c r="I233" s="99"/>
      <c r="J233" s="99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9"/>
      <c r="H234" s="99"/>
      <c r="I234" s="99"/>
      <c r="J234" s="99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9"/>
      <c r="H235" s="99"/>
      <c r="I235" s="99"/>
      <c r="J235" s="99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9"/>
      <c r="H236" s="99"/>
      <c r="I236" s="99"/>
      <c r="J236" s="99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9"/>
      <c r="H237" s="99"/>
      <c r="I237" s="99"/>
      <c r="J237" s="99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9"/>
      <c r="H238" s="99"/>
      <c r="I238" s="99"/>
      <c r="J238" s="99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9"/>
      <c r="H239" s="99"/>
      <c r="I239" s="99"/>
      <c r="J239" s="99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9"/>
      <c r="H240" s="99"/>
      <c r="I240" s="99"/>
      <c r="J240" s="99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9"/>
      <c r="H241" s="99"/>
      <c r="I241" s="99"/>
      <c r="J241" s="99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9"/>
      <c r="H242" s="99"/>
      <c r="I242" s="99"/>
      <c r="J242" s="99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9"/>
      <c r="H243" s="99"/>
      <c r="I243" s="99"/>
      <c r="J243" s="99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9"/>
      <c r="H244" s="99"/>
      <c r="I244" s="99"/>
      <c r="J244" s="99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9"/>
      <c r="H245" s="99"/>
      <c r="I245" s="99"/>
      <c r="J245" s="99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9"/>
      <c r="H246" s="99"/>
      <c r="I246" s="99"/>
      <c r="J246" s="99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9"/>
      <c r="H247" s="99"/>
      <c r="I247" s="99"/>
      <c r="J247" s="99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9"/>
      <c r="H248" s="99"/>
      <c r="I248" s="99"/>
      <c r="J248" s="99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9"/>
      <c r="H249" s="99"/>
      <c r="I249" s="99"/>
      <c r="J249" s="9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9"/>
      <c r="H250" s="99"/>
      <c r="I250" s="99"/>
      <c r="J250" s="9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9"/>
      <c r="H251" s="99"/>
      <c r="I251" s="99"/>
      <c r="J251" s="9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9"/>
      <c r="H252" s="99"/>
      <c r="I252" s="99"/>
      <c r="J252" s="9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9"/>
      <c r="H253" s="99"/>
      <c r="I253" s="99"/>
      <c r="J253" s="9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9"/>
      <c r="H254" s="99"/>
      <c r="I254" s="99"/>
      <c r="J254" s="9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9"/>
      <c r="H255" s="99"/>
      <c r="I255" s="99"/>
      <c r="J255" s="9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9"/>
      <c r="H256" s="99"/>
      <c r="I256" s="99"/>
      <c r="J256" s="9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9"/>
      <c r="H257" s="99"/>
      <c r="I257" s="99"/>
      <c r="J257" s="9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9"/>
      <c r="H258" s="99"/>
      <c r="I258" s="99"/>
      <c r="J258" s="9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9"/>
      <c r="H259" s="99"/>
      <c r="I259" s="99"/>
      <c r="J259" s="9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9"/>
      <c r="H260" s="99"/>
      <c r="I260" s="99"/>
      <c r="J260" s="9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9"/>
      <c r="H261" s="99"/>
      <c r="I261" s="99"/>
      <c r="J261" s="9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9"/>
      <c r="H262" s="99"/>
      <c r="I262" s="99"/>
      <c r="J262" s="99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9"/>
      <c r="H263" s="99"/>
      <c r="I263" s="99"/>
      <c r="J263" s="9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9"/>
      <c r="H264" s="99"/>
      <c r="I264" s="99"/>
      <c r="J264" s="99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9"/>
      <c r="H265" s="99"/>
      <c r="I265" s="99"/>
      <c r="J265" s="99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9"/>
      <c r="H266" s="99"/>
      <c r="I266" s="99"/>
      <c r="J266" s="9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9"/>
      <c r="H267" s="99"/>
      <c r="I267" s="99"/>
      <c r="J267" s="99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9"/>
      <c r="H268" s="99"/>
      <c r="I268" s="99"/>
      <c r="J268" s="99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9"/>
      <c r="H269" s="99"/>
      <c r="I269" s="99"/>
      <c r="J269" s="99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9"/>
      <c r="H270" s="99"/>
      <c r="I270" s="99"/>
      <c r="J270" s="99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9"/>
      <c r="H271" s="99"/>
      <c r="I271" s="99"/>
      <c r="J271" s="99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9"/>
      <c r="H272" s="99"/>
      <c r="I272" s="99"/>
      <c r="J272" s="99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9"/>
      <c r="H273" s="99"/>
      <c r="I273" s="99"/>
      <c r="J273" s="99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9"/>
      <c r="H274" s="99"/>
      <c r="I274" s="99"/>
      <c r="J274" s="99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9"/>
      <c r="H275" s="99"/>
      <c r="I275" s="99"/>
      <c r="J275" s="99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9"/>
      <c r="H276" s="99"/>
      <c r="I276" s="99"/>
      <c r="J276" s="99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9"/>
      <c r="H277" s="99"/>
      <c r="I277" s="99"/>
      <c r="J277" s="99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9"/>
      <c r="H278" s="99"/>
      <c r="I278" s="99"/>
      <c r="J278" s="99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9"/>
      <c r="H279" s="99"/>
      <c r="I279" s="99"/>
      <c r="J279" s="99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9"/>
      <c r="H280" s="99"/>
      <c r="I280" s="99"/>
      <c r="J280" s="99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9"/>
      <c r="H281" s="99"/>
      <c r="I281" s="99"/>
      <c r="J281" s="99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9"/>
      <c r="H282" s="99"/>
      <c r="I282" s="99"/>
      <c r="J282" s="99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9"/>
      <c r="H283" s="99"/>
      <c r="I283" s="99"/>
      <c r="J283" s="99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9"/>
      <c r="H284" s="99"/>
      <c r="I284" s="99"/>
      <c r="J284" s="99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9"/>
      <c r="H285" s="99"/>
      <c r="I285" s="99"/>
      <c r="J285" s="99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9"/>
      <c r="H286" s="99"/>
      <c r="I286" s="99"/>
      <c r="J286" s="99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9"/>
      <c r="H287" s="99"/>
      <c r="I287" s="99"/>
      <c r="J287" s="99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9"/>
      <c r="H288" s="99"/>
      <c r="I288" s="99"/>
      <c r="J288" s="99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9"/>
      <c r="H289" s="99"/>
      <c r="I289" s="99"/>
      <c r="J289" s="9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9"/>
      <c r="H290" s="99"/>
      <c r="I290" s="99"/>
      <c r="J290" s="99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9"/>
      <c r="H291" s="99"/>
      <c r="I291" s="99"/>
      <c r="J291" s="99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9"/>
      <c r="H292" s="99"/>
      <c r="I292" s="99"/>
      <c r="J292" s="99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9"/>
      <c r="H293" s="99"/>
      <c r="I293" s="99"/>
      <c r="J293" s="99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9"/>
      <c r="H294" s="99"/>
      <c r="I294" s="99"/>
      <c r="J294" s="99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9"/>
      <c r="H295" s="99"/>
      <c r="I295" s="99"/>
      <c r="J295" s="99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9"/>
      <c r="H296" s="99"/>
      <c r="I296" s="99"/>
      <c r="J296" s="9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9"/>
      <c r="H297" s="99"/>
      <c r="I297" s="99"/>
      <c r="J297" s="99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9"/>
      <c r="H298" s="99"/>
      <c r="I298" s="99"/>
      <c r="J298" s="99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9"/>
      <c r="H299" s="99"/>
      <c r="I299" s="99"/>
      <c r="J299" s="99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9"/>
      <c r="H300" s="99"/>
      <c r="I300" s="99"/>
      <c r="J300" s="99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9"/>
      <c r="H301" s="99"/>
      <c r="I301" s="99"/>
      <c r="J301" s="99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9"/>
      <c r="H302" s="99"/>
      <c r="I302" s="99"/>
      <c r="J302" s="99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9"/>
      <c r="H303" s="99"/>
      <c r="I303" s="99"/>
      <c r="J303" s="99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9"/>
      <c r="H304" s="99"/>
      <c r="I304" s="99"/>
      <c r="J304" s="99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9"/>
      <c r="H305" s="99"/>
      <c r="I305" s="99"/>
      <c r="J305" s="99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9"/>
      <c r="H306" s="99"/>
      <c r="I306" s="99"/>
      <c r="J306" s="99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9"/>
      <c r="H307" s="99"/>
      <c r="I307" s="99"/>
      <c r="J307" s="9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9"/>
      <c r="H308" s="99"/>
      <c r="I308" s="99"/>
      <c r="J308" s="99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9"/>
      <c r="H309" s="99"/>
      <c r="I309" s="99"/>
      <c r="J309" s="99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9"/>
      <c r="H310" s="99"/>
      <c r="I310" s="99"/>
      <c r="J310" s="99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9"/>
      <c r="H311" s="99"/>
      <c r="I311" s="99"/>
      <c r="J311" s="99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9"/>
      <c r="H312" s="99"/>
      <c r="I312" s="99"/>
      <c r="J312" s="9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9"/>
      <c r="H313" s="99"/>
      <c r="I313" s="99"/>
      <c r="J313" s="99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9"/>
      <c r="H314" s="99"/>
      <c r="I314" s="99"/>
      <c r="J314" s="99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9"/>
      <c r="H315" s="99"/>
      <c r="I315" s="99"/>
      <c r="J315" s="99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9"/>
      <c r="H316" s="99"/>
      <c r="I316" s="99"/>
      <c r="J316" s="9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9"/>
      <c r="H317" s="99"/>
      <c r="I317" s="99"/>
      <c r="J317" s="99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9"/>
      <c r="H318" s="99"/>
      <c r="I318" s="99"/>
      <c r="J318" s="99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9"/>
      <c r="H319" s="99"/>
      <c r="I319" s="99"/>
      <c r="J319" s="99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9"/>
      <c r="H320" s="99"/>
      <c r="I320" s="99"/>
      <c r="J320" s="99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9"/>
      <c r="H321" s="99"/>
      <c r="I321" s="99"/>
      <c r="J321" s="99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9"/>
      <c r="H322" s="99"/>
      <c r="I322" s="99"/>
      <c r="J322" s="99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9"/>
      <c r="H323" s="99"/>
      <c r="I323" s="99"/>
      <c r="J323" s="99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9"/>
      <c r="H324" s="99"/>
      <c r="I324" s="99"/>
      <c r="J324" s="9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9"/>
      <c r="H325" s="99"/>
      <c r="I325" s="99"/>
      <c r="J325" s="99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9"/>
      <c r="H326" s="99"/>
      <c r="I326" s="99"/>
      <c r="J326" s="99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9"/>
      <c r="H327" s="99"/>
      <c r="I327" s="99"/>
      <c r="J327" s="9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9"/>
      <c r="H328" s="99"/>
      <c r="I328" s="99"/>
      <c r="J328" s="99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9"/>
      <c r="H329" s="99"/>
      <c r="I329" s="99"/>
      <c r="J329" s="99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9"/>
      <c r="H330" s="99"/>
      <c r="I330" s="99"/>
      <c r="J330" s="99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9"/>
      <c r="H331" s="99"/>
      <c r="I331" s="99"/>
      <c r="J331" s="99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9"/>
      <c r="H332" s="99"/>
      <c r="I332" s="99"/>
      <c r="J332" s="99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9"/>
      <c r="H333" s="99"/>
      <c r="I333" s="99"/>
      <c r="J333" s="99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9"/>
      <c r="H334" s="99"/>
      <c r="I334" s="99"/>
      <c r="J334" s="99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9"/>
      <c r="H335" s="99"/>
      <c r="I335" s="99"/>
      <c r="J335" s="99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9"/>
      <c r="H336" s="99"/>
      <c r="I336" s="99"/>
      <c r="J336" s="9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9"/>
      <c r="H337" s="99"/>
      <c r="I337" s="99"/>
      <c r="J337" s="99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9"/>
      <c r="H338" s="99"/>
      <c r="I338" s="99"/>
      <c r="J338" s="99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9"/>
      <c r="H339" s="99"/>
      <c r="I339" s="99"/>
      <c r="J339" s="99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9"/>
      <c r="H340" s="99"/>
      <c r="I340" s="99"/>
      <c r="J340" s="99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9"/>
      <c r="H341" s="99"/>
      <c r="I341" s="99"/>
      <c r="J341" s="99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9"/>
      <c r="H342" s="99"/>
      <c r="I342" s="99"/>
      <c r="J342" s="99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9"/>
      <c r="H343" s="99"/>
      <c r="I343" s="99"/>
      <c r="J343" s="99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9"/>
      <c r="H344" s="99"/>
      <c r="I344" s="99"/>
      <c r="J344" s="9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9"/>
      <c r="H345" s="99"/>
      <c r="I345" s="99"/>
      <c r="J345" s="99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9"/>
      <c r="H346" s="99"/>
      <c r="I346" s="99"/>
      <c r="J346" s="9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9"/>
      <c r="H347" s="99"/>
      <c r="I347" s="99"/>
      <c r="J347" s="99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9"/>
      <c r="H348" s="99"/>
      <c r="I348" s="99"/>
      <c r="J348" s="99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9"/>
      <c r="H349" s="99"/>
      <c r="I349" s="99"/>
      <c r="J349" s="99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9"/>
      <c r="H350" s="99"/>
      <c r="I350" s="99"/>
      <c r="J350" s="99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9"/>
      <c r="H351" s="99"/>
      <c r="I351" s="99"/>
      <c r="J351" s="99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9"/>
      <c r="H352" s="99"/>
      <c r="I352" s="99"/>
      <c r="J352" s="9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9"/>
      <c r="H353" s="99"/>
      <c r="I353" s="99"/>
      <c r="J353" s="99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9"/>
      <c r="H354" s="99"/>
      <c r="I354" s="99"/>
      <c r="J354" s="99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9"/>
      <c r="H355" s="99"/>
      <c r="I355" s="99"/>
      <c r="J355" s="99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9"/>
      <c r="H356" s="99"/>
      <c r="I356" s="99"/>
      <c r="J356" s="99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9"/>
      <c r="H357" s="99"/>
      <c r="I357" s="99"/>
      <c r="J357" s="99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9"/>
      <c r="H358" s="99"/>
      <c r="I358" s="99"/>
      <c r="J358" s="99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9"/>
      <c r="H359" s="99"/>
      <c r="I359" s="99"/>
      <c r="J359" s="99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9"/>
      <c r="H360" s="99"/>
      <c r="I360" s="99"/>
      <c r="J360" s="99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9"/>
      <c r="H361" s="99"/>
      <c r="I361" s="99"/>
      <c r="J361" s="99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9"/>
      <c r="H362" s="99"/>
      <c r="I362" s="99"/>
      <c r="J362" s="99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9"/>
      <c r="H363" s="99"/>
      <c r="I363" s="99"/>
      <c r="J363" s="99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9"/>
      <c r="H364" s="99"/>
      <c r="I364" s="99"/>
      <c r="J364" s="99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9"/>
      <c r="H365" s="99"/>
      <c r="I365" s="99"/>
      <c r="J365" s="99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9"/>
      <c r="H366" s="99"/>
      <c r="I366" s="99"/>
      <c r="J366" s="9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9"/>
      <c r="H367" s="99"/>
      <c r="I367" s="99"/>
      <c r="J367" s="99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9"/>
      <c r="H368" s="99"/>
      <c r="I368" s="99"/>
      <c r="J368" s="99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9"/>
      <c r="H369" s="99"/>
      <c r="I369" s="99"/>
      <c r="J369" s="99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9"/>
      <c r="H370" s="99"/>
      <c r="I370" s="99"/>
      <c r="J370" s="99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9"/>
      <c r="H371" s="99"/>
      <c r="I371" s="99"/>
      <c r="J371" s="99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9"/>
      <c r="H372" s="99"/>
      <c r="I372" s="99"/>
      <c r="J372" s="99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9"/>
      <c r="H373" s="99"/>
      <c r="I373" s="99"/>
      <c r="J373" s="99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9"/>
      <c r="H374" s="99"/>
      <c r="I374" s="99"/>
      <c r="J374" s="99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9"/>
      <c r="H375" s="99"/>
      <c r="I375" s="99"/>
      <c r="J375" s="99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9"/>
      <c r="H376" s="99"/>
      <c r="I376" s="99"/>
      <c r="J376" s="99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9"/>
      <c r="H377" s="99"/>
      <c r="I377" s="99"/>
      <c r="J377" s="99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9"/>
      <c r="H378" s="99"/>
      <c r="I378" s="99"/>
      <c r="J378" s="99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9"/>
      <c r="H379" s="99"/>
      <c r="I379" s="99"/>
      <c r="J379" s="99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9"/>
      <c r="H380" s="99"/>
      <c r="I380" s="99"/>
      <c r="J380" s="99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9"/>
      <c r="H381" s="99"/>
      <c r="I381" s="99"/>
      <c r="J381" s="99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9"/>
      <c r="H382" s="99"/>
      <c r="I382" s="99"/>
      <c r="J382" s="99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9"/>
      <c r="H383" s="99"/>
      <c r="I383" s="99"/>
      <c r="J383" s="99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9"/>
      <c r="H384" s="99"/>
      <c r="I384" s="99"/>
      <c r="J384" s="99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9"/>
      <c r="H385" s="99"/>
      <c r="I385" s="99"/>
      <c r="J385" s="99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9"/>
      <c r="H386" s="99"/>
      <c r="I386" s="99"/>
      <c r="J386" s="99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9"/>
      <c r="H387" s="99"/>
      <c r="I387" s="99"/>
      <c r="J387" s="99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9"/>
      <c r="H388" s="99"/>
      <c r="I388" s="99"/>
      <c r="J388" s="99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9"/>
      <c r="H389" s="99"/>
      <c r="I389" s="99"/>
      <c r="J389" s="99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9"/>
      <c r="H390" s="99"/>
      <c r="I390" s="99"/>
      <c r="J390" s="99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9"/>
      <c r="H391" s="99"/>
      <c r="I391" s="99"/>
      <c r="J391" s="99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9"/>
      <c r="H392" s="99"/>
      <c r="I392" s="99"/>
      <c r="J392" s="99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9"/>
      <c r="H393" s="99"/>
      <c r="I393" s="99"/>
      <c r="J393" s="99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9"/>
      <c r="H394" s="99"/>
      <c r="I394" s="99"/>
      <c r="J394" s="99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9"/>
      <c r="H395" s="99"/>
      <c r="I395" s="99"/>
      <c r="J395" s="99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9"/>
      <c r="H396" s="99"/>
      <c r="I396" s="99"/>
      <c r="J396" s="99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9"/>
      <c r="H397" s="99"/>
      <c r="I397" s="99"/>
      <c r="J397" s="99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9"/>
      <c r="H398" s="99"/>
      <c r="I398" s="99"/>
      <c r="J398" s="99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9"/>
      <c r="H399" s="99"/>
      <c r="I399" s="99"/>
      <c r="J399" s="99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9"/>
      <c r="H400" s="99"/>
      <c r="I400" s="99"/>
      <c r="J400" s="99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9"/>
      <c r="H401" s="99"/>
      <c r="I401" s="99"/>
      <c r="J401" s="99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9"/>
      <c r="H402" s="99"/>
      <c r="I402" s="99"/>
      <c r="J402" s="99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9"/>
      <c r="H403" s="99"/>
      <c r="I403" s="99"/>
      <c r="J403" s="99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9"/>
      <c r="H404" s="99"/>
      <c r="I404" s="99"/>
      <c r="J404" s="99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9"/>
      <c r="H405" s="99"/>
      <c r="I405" s="99"/>
      <c r="J405" s="99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9"/>
      <c r="H406" s="99"/>
      <c r="I406" s="99"/>
      <c r="J406" s="99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9"/>
      <c r="H407" s="99"/>
      <c r="I407" s="99"/>
      <c r="J407" s="99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9"/>
      <c r="H408" s="99"/>
      <c r="I408" s="99"/>
      <c r="J408" s="99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9"/>
      <c r="H409" s="99"/>
      <c r="I409" s="99"/>
      <c r="J409" s="99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9"/>
      <c r="H410" s="99"/>
      <c r="I410" s="99"/>
      <c r="J410" s="99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9"/>
      <c r="H411" s="99"/>
      <c r="I411" s="99"/>
      <c r="J411" s="99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9"/>
      <c r="H412" s="99"/>
      <c r="I412" s="99"/>
      <c r="J412" s="99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9"/>
      <c r="H413" s="99"/>
      <c r="I413" s="99"/>
      <c r="J413" s="99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9"/>
      <c r="H414" s="99"/>
      <c r="I414" s="99"/>
      <c r="J414" s="99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9"/>
      <c r="H415" s="99"/>
      <c r="I415" s="99"/>
      <c r="J415" s="99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9"/>
      <c r="H416" s="99"/>
      <c r="I416" s="99"/>
      <c r="J416" s="99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9"/>
      <c r="H417" s="99"/>
      <c r="I417" s="99"/>
      <c r="J417" s="99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9"/>
      <c r="H418" s="99"/>
      <c r="I418" s="99"/>
      <c r="J418" s="99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9"/>
      <c r="H419" s="99"/>
      <c r="I419" s="99"/>
      <c r="J419" s="99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9"/>
      <c r="H420" s="99"/>
      <c r="I420" s="99"/>
      <c r="J420" s="99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9"/>
      <c r="H421" s="99"/>
      <c r="I421" s="99"/>
      <c r="J421" s="99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9"/>
      <c r="H422" s="99"/>
      <c r="I422" s="99"/>
      <c r="J422" s="99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9"/>
      <c r="H423" s="99"/>
      <c r="I423" s="99"/>
      <c r="J423" s="99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9"/>
      <c r="H424" s="99"/>
      <c r="I424" s="99"/>
      <c r="J424" s="99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9"/>
      <c r="H425" s="99"/>
      <c r="I425" s="99"/>
      <c r="J425" s="99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9"/>
      <c r="H426" s="99"/>
      <c r="I426" s="99"/>
      <c r="J426" s="99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9"/>
      <c r="H427" s="99"/>
      <c r="I427" s="99"/>
      <c r="J427" s="99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9"/>
      <c r="H428" s="99"/>
      <c r="I428" s="99"/>
      <c r="J428" s="99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9"/>
      <c r="H429" s="99"/>
      <c r="I429" s="99"/>
      <c r="J429" s="99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9"/>
      <c r="H430" s="99"/>
      <c r="I430" s="99"/>
      <c r="J430" s="99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9"/>
      <c r="H431" s="99"/>
      <c r="I431" s="99"/>
      <c r="J431" s="99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9"/>
      <c r="H432" s="99"/>
      <c r="I432" s="99"/>
      <c r="J432" s="99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9"/>
      <c r="H433" s="99"/>
      <c r="I433" s="99"/>
      <c r="J433" s="99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9"/>
      <c r="H434" s="99"/>
      <c r="I434" s="99"/>
      <c r="J434" s="99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9"/>
      <c r="H435" s="99"/>
      <c r="I435" s="99"/>
      <c r="J435" s="99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9"/>
      <c r="H436" s="99"/>
      <c r="I436" s="99"/>
      <c r="J436" s="99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9"/>
      <c r="H437" s="99"/>
      <c r="I437" s="99"/>
      <c r="J437" s="99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9"/>
      <c r="H438" s="99"/>
      <c r="I438" s="99"/>
      <c r="J438" s="99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9"/>
      <c r="H439" s="99"/>
      <c r="I439" s="99"/>
      <c r="J439" s="99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9"/>
      <c r="H440" s="99"/>
      <c r="I440" s="99"/>
      <c r="J440" s="99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9"/>
      <c r="H441" s="99"/>
      <c r="I441" s="99"/>
      <c r="J441" s="99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9"/>
      <c r="H442" s="99"/>
      <c r="I442" s="99"/>
      <c r="J442" s="99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9"/>
      <c r="H443" s="99"/>
      <c r="I443" s="99"/>
      <c r="J443" s="99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9"/>
      <c r="H444" s="99"/>
      <c r="I444" s="99"/>
      <c r="J444" s="99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9"/>
      <c r="H445" s="99"/>
      <c r="I445" s="99"/>
      <c r="J445" s="99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9"/>
      <c r="H446" s="99"/>
      <c r="I446" s="99"/>
      <c r="J446" s="99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9"/>
      <c r="H447" s="99"/>
      <c r="I447" s="99"/>
      <c r="J447" s="99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9"/>
      <c r="H448" s="99"/>
      <c r="I448" s="99"/>
      <c r="J448" s="99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9"/>
      <c r="H449" s="99"/>
      <c r="I449" s="99"/>
      <c r="J449" s="99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9"/>
      <c r="H450" s="99"/>
      <c r="I450" s="99"/>
      <c r="J450" s="99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9"/>
      <c r="H451" s="99"/>
      <c r="I451" s="99"/>
      <c r="J451" s="99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9"/>
      <c r="H452" s="99"/>
      <c r="I452" s="99"/>
      <c r="J452" s="99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9"/>
      <c r="H453" s="99"/>
      <c r="I453" s="99"/>
      <c r="J453" s="99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9"/>
      <c r="H454" s="99"/>
      <c r="I454" s="99"/>
      <c r="J454" s="99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9"/>
      <c r="H455" s="99"/>
      <c r="I455" s="99"/>
      <c r="J455" s="99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9"/>
      <c r="H456" s="99"/>
      <c r="I456" s="99"/>
      <c r="J456" s="99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9"/>
      <c r="H457" s="99"/>
      <c r="I457" s="99"/>
      <c r="J457" s="99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9"/>
      <c r="H458" s="99"/>
      <c r="I458" s="99"/>
      <c r="J458" s="99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9"/>
      <c r="H459" s="99"/>
      <c r="I459" s="99"/>
      <c r="J459" s="99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9"/>
      <c r="H460" s="99"/>
      <c r="I460" s="99"/>
      <c r="J460" s="99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9"/>
      <c r="H461" s="99"/>
      <c r="I461" s="99"/>
      <c r="J461" s="99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9"/>
      <c r="H462" s="99"/>
      <c r="I462" s="99"/>
      <c r="J462" s="99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9"/>
      <c r="H463" s="99"/>
      <c r="I463" s="99"/>
      <c r="J463" s="99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9"/>
      <c r="H464" s="99"/>
      <c r="I464" s="99"/>
      <c r="J464" s="99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9"/>
      <c r="H465" s="99"/>
      <c r="I465" s="99"/>
      <c r="J465" s="99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9"/>
      <c r="H466" s="99"/>
      <c r="I466" s="99"/>
      <c r="J466" s="99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9"/>
      <c r="H467" s="99"/>
      <c r="I467" s="99"/>
      <c r="J467" s="99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9"/>
      <c r="H468" s="99"/>
      <c r="I468" s="99"/>
      <c r="J468" s="99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9"/>
      <c r="H469" s="99"/>
      <c r="I469" s="99"/>
      <c r="J469" s="99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9"/>
      <c r="H470" s="99"/>
      <c r="I470" s="99"/>
      <c r="J470" s="99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9"/>
      <c r="H471" s="99"/>
      <c r="I471" s="99"/>
      <c r="J471" s="99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9"/>
      <c r="H472" s="99"/>
      <c r="I472" s="99"/>
      <c r="J472" s="99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9"/>
      <c r="H473" s="99"/>
      <c r="I473" s="99"/>
      <c r="J473" s="99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9"/>
      <c r="H474" s="99"/>
      <c r="I474" s="99"/>
      <c r="J474" s="99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9"/>
      <c r="H475" s="99"/>
      <c r="I475" s="99"/>
      <c r="J475" s="99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9"/>
      <c r="H476" s="99"/>
      <c r="I476" s="99"/>
      <c r="J476" s="99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9"/>
      <c r="H477" s="99"/>
      <c r="I477" s="99"/>
      <c r="J477" s="99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9"/>
      <c r="H478" s="99"/>
      <c r="I478" s="99"/>
      <c r="J478" s="99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9"/>
      <c r="H479" s="99"/>
      <c r="I479" s="99"/>
      <c r="J479" s="99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9"/>
      <c r="H480" s="99"/>
      <c r="I480" s="99"/>
      <c r="J480" s="99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9"/>
      <c r="H481" s="99"/>
      <c r="I481" s="99"/>
      <c r="J481" s="99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9"/>
      <c r="H482" s="99"/>
      <c r="I482" s="99"/>
      <c r="J482" s="99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9"/>
      <c r="H483" s="99"/>
      <c r="I483" s="99"/>
      <c r="J483" s="99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9"/>
      <c r="H484" s="99"/>
      <c r="I484" s="99"/>
      <c r="J484" s="99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9"/>
      <c r="H485" s="99"/>
      <c r="I485" s="99"/>
      <c r="J485" s="99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9"/>
      <c r="H486" s="99"/>
      <c r="I486" s="99"/>
      <c r="J486" s="99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9"/>
      <c r="H487" s="99"/>
      <c r="I487" s="99"/>
      <c r="J487" s="99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9"/>
      <c r="H488" s="99"/>
      <c r="I488" s="99"/>
      <c r="J488" s="99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9"/>
      <c r="H489" s="99"/>
      <c r="I489" s="99"/>
      <c r="J489" s="99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9"/>
      <c r="H490" s="99"/>
      <c r="I490" s="99"/>
      <c r="J490" s="99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9"/>
      <c r="H491" s="99"/>
      <c r="I491" s="99"/>
      <c r="J491" s="99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9"/>
      <c r="H492" s="99"/>
      <c r="I492" s="99"/>
      <c r="J492" s="99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9"/>
      <c r="H493" s="99"/>
      <c r="I493" s="99"/>
      <c r="J493" s="99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9"/>
      <c r="H494" s="99"/>
      <c r="I494" s="99"/>
      <c r="J494" s="99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9"/>
      <c r="H495" s="99"/>
      <c r="I495" s="99"/>
      <c r="J495" s="99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9"/>
      <c r="H496" s="99"/>
      <c r="I496" s="99"/>
      <c r="J496" s="99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9"/>
      <c r="H497" s="99"/>
      <c r="I497" s="99"/>
      <c r="J497" s="99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9"/>
      <c r="H498" s="99"/>
      <c r="I498" s="99"/>
      <c r="J498" s="99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9"/>
      <c r="H499" s="99"/>
      <c r="I499" s="99"/>
      <c r="J499" s="99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9"/>
      <c r="H500" s="99"/>
      <c r="I500" s="99"/>
      <c r="J500" s="99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9"/>
      <c r="H501" s="99"/>
      <c r="I501" s="99"/>
      <c r="J501" s="99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9"/>
      <c r="H502" s="99"/>
      <c r="I502" s="99"/>
      <c r="J502" s="99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9"/>
      <c r="H503" s="99"/>
      <c r="I503" s="99"/>
      <c r="J503" s="99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9"/>
      <c r="H504" s="99"/>
      <c r="I504" s="99"/>
      <c r="J504" s="99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9"/>
      <c r="H505" s="99"/>
      <c r="I505" s="99"/>
      <c r="J505" s="99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9"/>
      <c r="H506" s="99"/>
      <c r="I506" s="99"/>
      <c r="J506" s="99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9"/>
      <c r="H507" s="99"/>
      <c r="I507" s="99"/>
      <c r="J507" s="99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9"/>
      <c r="H508" s="99"/>
      <c r="I508" s="99"/>
      <c r="J508" s="99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9"/>
      <c r="H509" s="99"/>
      <c r="I509" s="99"/>
      <c r="J509" s="99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9"/>
      <c r="H510" s="99"/>
      <c r="I510" s="99"/>
      <c r="J510" s="99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9"/>
      <c r="H511" s="99"/>
      <c r="I511" s="99"/>
      <c r="J511" s="99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9"/>
      <c r="H512" s="99"/>
      <c r="I512" s="99"/>
      <c r="J512" s="99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9"/>
      <c r="H513" s="99"/>
      <c r="I513" s="99"/>
      <c r="J513" s="99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9"/>
      <c r="H514" s="99"/>
      <c r="I514" s="99"/>
      <c r="J514" s="99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9"/>
      <c r="H515" s="99"/>
      <c r="I515" s="99"/>
      <c r="J515" s="99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9"/>
      <c r="H516" s="99"/>
      <c r="I516" s="99"/>
      <c r="J516" s="99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9"/>
      <c r="H517" s="99"/>
      <c r="I517" s="99"/>
      <c r="J517" s="99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9"/>
      <c r="H518" s="99"/>
      <c r="I518" s="99"/>
      <c r="J518" s="99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9"/>
      <c r="H519" s="99"/>
      <c r="I519" s="99"/>
      <c r="J519" s="99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9"/>
      <c r="H520" s="99"/>
      <c r="I520" s="99"/>
      <c r="J520" s="99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9"/>
      <c r="H521" s="99"/>
      <c r="I521" s="99"/>
      <c r="J521" s="99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9"/>
      <c r="H522" s="99"/>
      <c r="I522" s="99"/>
      <c r="J522" s="99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9"/>
      <c r="H523" s="99"/>
      <c r="I523" s="99"/>
      <c r="J523" s="99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9"/>
      <c r="H524" s="99"/>
      <c r="I524" s="99"/>
      <c r="J524" s="99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9"/>
      <c r="H525" s="99"/>
      <c r="I525" s="99"/>
      <c r="J525" s="99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9"/>
      <c r="H526" s="99"/>
      <c r="I526" s="99"/>
      <c r="J526" s="99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9"/>
      <c r="H527" s="99"/>
      <c r="I527" s="99"/>
      <c r="J527" s="99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9"/>
      <c r="H528" s="99"/>
      <c r="I528" s="99"/>
      <c r="J528" s="99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9"/>
      <c r="H529" s="99"/>
      <c r="I529" s="99"/>
      <c r="J529" s="99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9"/>
      <c r="H530" s="99"/>
      <c r="I530" s="99"/>
      <c r="J530" s="99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9"/>
      <c r="H531" s="99"/>
      <c r="I531" s="99"/>
      <c r="J531" s="99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9"/>
      <c r="H532" s="99"/>
      <c r="I532" s="99"/>
      <c r="J532" s="99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9"/>
      <c r="H533" s="99"/>
      <c r="I533" s="99"/>
      <c r="J533" s="99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9"/>
      <c r="H534" s="99"/>
      <c r="I534" s="99"/>
      <c r="J534" s="99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9"/>
      <c r="H535" s="99"/>
      <c r="I535" s="99"/>
      <c r="J535" s="99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9"/>
      <c r="H536" s="99"/>
      <c r="I536" s="99"/>
      <c r="J536" s="99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9"/>
      <c r="H537" s="99"/>
      <c r="I537" s="99"/>
      <c r="J537" s="99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9"/>
      <c r="H538" s="99"/>
      <c r="I538" s="99"/>
      <c r="J538" s="99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9"/>
      <c r="H539" s="99"/>
      <c r="I539" s="99"/>
      <c r="J539" s="99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9"/>
      <c r="H540" s="99"/>
      <c r="I540" s="99"/>
      <c r="J540" s="99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9"/>
      <c r="H541" s="99"/>
      <c r="I541" s="99"/>
      <c r="J541" s="99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9"/>
      <c r="H542" s="99"/>
      <c r="I542" s="99"/>
      <c r="J542" s="99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9"/>
      <c r="H543" s="99"/>
      <c r="I543" s="99"/>
      <c r="J543" s="99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9"/>
      <c r="H544" s="99"/>
      <c r="I544" s="99"/>
      <c r="J544" s="99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9"/>
      <c r="H545" s="99"/>
      <c r="I545" s="99"/>
      <c r="J545" s="99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9"/>
      <c r="H546" s="99"/>
      <c r="I546" s="99"/>
      <c r="J546" s="99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9"/>
      <c r="H547" s="99"/>
      <c r="I547" s="99"/>
      <c r="J547" s="99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9"/>
      <c r="H548" s="99"/>
      <c r="I548" s="99"/>
      <c r="J548" s="99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9"/>
      <c r="H549" s="99"/>
      <c r="I549" s="99"/>
      <c r="J549" s="99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9"/>
      <c r="H550" s="99"/>
      <c r="I550" s="99"/>
      <c r="J550" s="99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9"/>
      <c r="H551" s="99"/>
      <c r="I551" s="99"/>
      <c r="J551" s="99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9"/>
      <c r="H552" s="99"/>
      <c r="I552" s="99"/>
      <c r="J552" s="99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9"/>
      <c r="H553" s="99"/>
      <c r="I553" s="99"/>
      <c r="J553" s="99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9"/>
      <c r="H554" s="99"/>
      <c r="I554" s="99"/>
      <c r="J554" s="99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9"/>
      <c r="H555" s="99"/>
      <c r="I555" s="99"/>
      <c r="J555" s="99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9"/>
      <c r="H556" s="99"/>
      <c r="I556" s="99"/>
      <c r="J556" s="99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9"/>
      <c r="H557" s="99"/>
      <c r="I557" s="99"/>
      <c r="J557" s="99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9"/>
      <c r="H558" s="99"/>
      <c r="I558" s="99"/>
      <c r="J558" s="99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9"/>
      <c r="H559" s="99"/>
      <c r="I559" s="99"/>
      <c r="J559" s="99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9"/>
      <c r="H560" s="99"/>
      <c r="I560" s="99"/>
      <c r="J560" s="99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9"/>
      <c r="H561" s="99"/>
      <c r="I561" s="99"/>
      <c r="J561" s="99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9"/>
      <c r="H562" s="99"/>
      <c r="I562" s="99"/>
      <c r="J562" s="99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9"/>
      <c r="H563" s="99"/>
      <c r="I563" s="99"/>
      <c r="J563" s="99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9"/>
      <c r="H564" s="99"/>
      <c r="I564" s="99"/>
      <c r="J564" s="99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9"/>
      <c r="H565" s="99"/>
      <c r="I565" s="99"/>
      <c r="J565" s="99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9"/>
      <c r="H566" s="99"/>
      <c r="I566" s="99"/>
      <c r="J566" s="99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9"/>
      <c r="H567" s="99"/>
      <c r="I567" s="99"/>
      <c r="J567" s="99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9"/>
      <c r="H568" s="99"/>
      <c r="I568" s="99"/>
      <c r="J568" s="99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9"/>
      <c r="H569" s="99"/>
      <c r="I569" s="99"/>
      <c r="J569" s="99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9"/>
      <c r="H570" s="99"/>
      <c r="I570" s="99"/>
      <c r="J570" s="99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9"/>
      <c r="H571" s="99"/>
      <c r="I571" s="99"/>
      <c r="J571" s="99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9"/>
      <c r="H572" s="99"/>
      <c r="I572" s="99"/>
      <c r="J572" s="99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9"/>
      <c r="H573" s="99"/>
      <c r="I573" s="99"/>
      <c r="J573" s="99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9"/>
      <c r="H574" s="99"/>
      <c r="I574" s="99"/>
      <c r="J574" s="99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9"/>
      <c r="H575" s="99"/>
      <c r="I575" s="99"/>
      <c r="J575" s="99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9"/>
      <c r="H576" s="99"/>
      <c r="I576" s="99"/>
      <c r="J576" s="99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9"/>
      <c r="H577" s="99"/>
      <c r="I577" s="99"/>
      <c r="J577" s="99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9"/>
      <c r="H578" s="99"/>
      <c r="I578" s="99"/>
      <c r="J578" s="99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9"/>
      <c r="H579" s="99"/>
      <c r="I579" s="99"/>
      <c r="J579" s="99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9"/>
      <c r="H580" s="99"/>
      <c r="I580" s="99"/>
      <c r="J580" s="99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9"/>
      <c r="H581" s="99"/>
      <c r="I581" s="99"/>
      <c r="J581" s="99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9"/>
      <c r="H582" s="99"/>
      <c r="I582" s="99"/>
      <c r="J582" s="99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9"/>
      <c r="H583" s="99"/>
      <c r="I583" s="99"/>
      <c r="J583" s="99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9"/>
      <c r="H584" s="99"/>
      <c r="I584" s="99"/>
      <c r="J584" s="99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9"/>
      <c r="H585" s="99"/>
      <c r="I585" s="99"/>
      <c r="J585" s="99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9"/>
      <c r="H586" s="99"/>
      <c r="I586" s="99"/>
      <c r="J586" s="99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9"/>
      <c r="H587" s="99"/>
      <c r="I587" s="99"/>
      <c r="J587" s="99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9"/>
      <c r="H588" s="99"/>
      <c r="I588" s="99"/>
      <c r="J588" s="99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9"/>
      <c r="H589" s="99"/>
      <c r="I589" s="99"/>
      <c r="J589" s="99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9"/>
      <c r="H590" s="99"/>
      <c r="I590" s="99"/>
      <c r="J590" s="99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9"/>
      <c r="H591" s="99"/>
      <c r="I591" s="99"/>
      <c r="J591" s="99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9"/>
      <c r="H592" s="99"/>
      <c r="I592" s="99"/>
      <c r="J592" s="99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9"/>
      <c r="H593" s="99"/>
      <c r="I593" s="99"/>
      <c r="J593" s="99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9"/>
      <c r="H594" s="99"/>
      <c r="I594" s="99"/>
      <c r="J594" s="99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9"/>
      <c r="H595" s="99"/>
      <c r="I595" s="99"/>
      <c r="J595" s="99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9"/>
      <c r="H596" s="99"/>
      <c r="I596" s="99"/>
      <c r="J596" s="99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9"/>
      <c r="H597" s="99"/>
      <c r="I597" s="99"/>
      <c r="J597" s="99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9"/>
      <c r="H598" s="99"/>
      <c r="I598" s="99"/>
      <c r="J598" s="99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9"/>
      <c r="H599" s="99"/>
      <c r="I599" s="99"/>
      <c r="J599" s="99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9"/>
      <c r="H600" s="99"/>
      <c r="I600" s="99"/>
      <c r="J600" s="99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9"/>
      <c r="H601" s="99"/>
      <c r="I601" s="99"/>
      <c r="J601" s="99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9"/>
      <c r="H602" s="99"/>
      <c r="I602" s="99"/>
      <c r="J602" s="99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9"/>
      <c r="H603" s="99"/>
      <c r="I603" s="99"/>
      <c r="J603" s="99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9"/>
      <c r="H604" s="99"/>
      <c r="I604" s="99"/>
      <c r="J604" s="99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9"/>
      <c r="H605" s="99"/>
      <c r="I605" s="99"/>
      <c r="J605" s="99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9"/>
      <c r="H606" s="99"/>
      <c r="I606" s="99"/>
      <c r="J606" s="99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9"/>
      <c r="H607" s="99"/>
      <c r="I607" s="99"/>
      <c r="J607" s="99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9"/>
      <c r="H608" s="99"/>
      <c r="I608" s="99"/>
      <c r="J608" s="99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9"/>
      <c r="H609" s="99"/>
      <c r="I609" s="99"/>
      <c r="J609" s="99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9"/>
      <c r="H610" s="99"/>
      <c r="I610" s="99"/>
      <c r="J610" s="99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9"/>
      <c r="H611" s="99"/>
      <c r="I611" s="99"/>
      <c r="J611" s="99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9"/>
      <c r="H612" s="99"/>
      <c r="I612" s="99"/>
      <c r="J612" s="99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9"/>
      <c r="H613" s="99"/>
      <c r="I613" s="99"/>
      <c r="J613" s="99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9"/>
      <c r="H614" s="99"/>
      <c r="I614" s="99"/>
      <c r="J614" s="99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9"/>
      <c r="H615" s="99"/>
      <c r="I615" s="99"/>
      <c r="J615" s="99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9"/>
      <c r="H616" s="99"/>
      <c r="I616" s="99"/>
      <c r="J616" s="99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9"/>
      <c r="H617" s="99"/>
      <c r="I617" s="99"/>
      <c r="J617" s="99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9"/>
      <c r="H618" s="99"/>
      <c r="I618" s="99"/>
      <c r="J618" s="99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9"/>
      <c r="H619" s="99"/>
      <c r="I619" s="99"/>
      <c r="J619" s="99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9"/>
      <c r="H620" s="99"/>
      <c r="I620" s="99"/>
      <c r="J620" s="99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9"/>
      <c r="H621" s="99"/>
      <c r="I621" s="99"/>
      <c r="J621" s="99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9"/>
      <c r="H622" s="99"/>
      <c r="I622" s="99"/>
      <c r="J622" s="99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9"/>
      <c r="H623" s="99"/>
      <c r="I623" s="99"/>
      <c r="J623" s="99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9"/>
      <c r="H624" s="99"/>
      <c r="I624" s="99"/>
      <c r="J624" s="99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9"/>
      <c r="H625" s="99"/>
      <c r="I625" s="99"/>
      <c r="J625" s="99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9"/>
      <c r="H626" s="99"/>
      <c r="I626" s="99"/>
      <c r="J626" s="99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9"/>
      <c r="H627" s="99"/>
      <c r="I627" s="99"/>
      <c r="J627" s="99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9"/>
      <c r="H628" s="99"/>
      <c r="I628" s="99"/>
      <c r="J628" s="99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9"/>
      <c r="H629" s="99"/>
      <c r="I629" s="99"/>
      <c r="J629" s="99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9"/>
      <c r="H630" s="99"/>
      <c r="I630" s="99"/>
      <c r="J630" s="99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9"/>
      <c r="H631" s="99"/>
      <c r="I631" s="99"/>
      <c r="J631" s="99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9"/>
      <c r="H632" s="99"/>
      <c r="I632" s="99"/>
      <c r="J632" s="99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9"/>
      <c r="H633" s="99"/>
      <c r="I633" s="99"/>
      <c r="J633" s="99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9"/>
      <c r="H634" s="99"/>
      <c r="I634" s="99"/>
      <c r="J634" s="99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9"/>
      <c r="H635" s="99"/>
      <c r="I635" s="99"/>
      <c r="J635" s="99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9"/>
      <c r="H636" s="99"/>
      <c r="I636" s="99"/>
      <c r="J636" s="99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9"/>
      <c r="H637" s="99"/>
      <c r="I637" s="99"/>
      <c r="J637" s="99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9"/>
      <c r="H638" s="99"/>
      <c r="I638" s="99"/>
      <c r="J638" s="99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9"/>
      <c r="H639" s="99"/>
      <c r="I639" s="99"/>
      <c r="J639" s="99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9"/>
      <c r="H640" s="99"/>
      <c r="I640" s="99"/>
      <c r="J640" s="99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9"/>
      <c r="H641" s="99"/>
      <c r="I641" s="99"/>
      <c r="J641" s="99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9"/>
      <c r="H642" s="99"/>
      <c r="I642" s="99"/>
      <c r="J642" s="99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9"/>
      <c r="H643" s="99"/>
      <c r="I643" s="99"/>
      <c r="J643" s="99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9"/>
      <c r="H644" s="99"/>
      <c r="I644" s="99"/>
      <c r="J644" s="99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9"/>
      <c r="H645" s="99"/>
      <c r="I645" s="99"/>
      <c r="J645" s="99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9"/>
      <c r="H646" s="99"/>
      <c r="I646" s="99"/>
      <c r="J646" s="99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9"/>
      <c r="H647" s="99"/>
      <c r="I647" s="99"/>
      <c r="J647" s="99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9"/>
      <c r="H648" s="99"/>
      <c r="I648" s="99"/>
      <c r="J648" s="99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9"/>
      <c r="H649" s="99"/>
      <c r="I649" s="99"/>
      <c r="J649" s="99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9"/>
      <c r="H650" s="99"/>
      <c r="I650" s="99"/>
      <c r="J650" s="99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9"/>
      <c r="H651" s="99"/>
      <c r="I651" s="99"/>
      <c r="J651" s="99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9"/>
      <c r="H652" s="99"/>
      <c r="I652" s="99"/>
      <c r="J652" s="99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9"/>
      <c r="H653" s="99"/>
      <c r="I653" s="99"/>
      <c r="J653" s="99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9"/>
      <c r="H654" s="99"/>
      <c r="I654" s="99"/>
      <c r="J654" s="99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9"/>
      <c r="H655" s="99"/>
      <c r="I655" s="99"/>
      <c r="J655" s="99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9"/>
      <c r="H656" s="99"/>
      <c r="I656" s="99"/>
      <c r="J656" s="99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9"/>
      <c r="H657" s="99"/>
      <c r="I657" s="99"/>
      <c r="J657" s="99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9"/>
      <c r="H658" s="99"/>
      <c r="I658" s="99"/>
      <c r="J658" s="99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9"/>
      <c r="H659" s="99"/>
      <c r="I659" s="99"/>
      <c r="J659" s="99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9"/>
      <c r="H660" s="99"/>
      <c r="I660" s="99"/>
      <c r="J660" s="99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9"/>
      <c r="H661" s="99"/>
      <c r="I661" s="99"/>
      <c r="J661" s="99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9"/>
      <c r="H662" s="99"/>
      <c r="I662" s="99"/>
      <c r="J662" s="99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9"/>
      <c r="H663" s="99"/>
      <c r="I663" s="99"/>
      <c r="J663" s="99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9"/>
      <c r="H664" s="99"/>
      <c r="I664" s="99"/>
      <c r="J664" s="99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9"/>
      <c r="H665" s="99"/>
      <c r="I665" s="99"/>
      <c r="J665" s="99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9"/>
      <c r="H666" s="99"/>
      <c r="I666" s="99"/>
      <c r="J666" s="99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9"/>
      <c r="H667" s="99"/>
      <c r="I667" s="99"/>
      <c r="J667" s="99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9"/>
      <c r="H668" s="99"/>
      <c r="I668" s="99"/>
      <c r="J668" s="99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9"/>
      <c r="H669" s="99"/>
      <c r="I669" s="99"/>
      <c r="J669" s="99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9"/>
      <c r="H670" s="99"/>
      <c r="I670" s="99"/>
      <c r="J670" s="99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9"/>
      <c r="H671" s="99"/>
      <c r="I671" s="99"/>
      <c r="J671" s="99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9"/>
      <c r="H672" s="99"/>
      <c r="I672" s="99"/>
      <c r="J672" s="99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9"/>
      <c r="H673" s="99"/>
      <c r="I673" s="99"/>
      <c r="J673" s="99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9"/>
      <c r="H674" s="99"/>
      <c r="I674" s="99"/>
      <c r="J674" s="99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9"/>
      <c r="H675" s="99"/>
      <c r="I675" s="99"/>
      <c r="J675" s="99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9"/>
      <c r="H676" s="99"/>
      <c r="I676" s="99"/>
      <c r="J676" s="99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9"/>
      <c r="H677" s="99"/>
      <c r="I677" s="99"/>
      <c r="J677" s="99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9"/>
      <c r="H678" s="99"/>
      <c r="I678" s="99"/>
      <c r="J678" s="99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9"/>
      <c r="H679" s="99"/>
      <c r="I679" s="99"/>
      <c r="J679" s="99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9"/>
      <c r="H680" s="99"/>
      <c r="I680" s="99"/>
      <c r="J680" s="99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9"/>
      <c r="H681" s="99"/>
      <c r="I681" s="99"/>
      <c r="J681" s="99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9"/>
      <c r="H682" s="99"/>
      <c r="I682" s="99"/>
      <c r="J682" s="99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9"/>
      <c r="H683" s="99"/>
      <c r="I683" s="99"/>
      <c r="J683" s="99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9"/>
      <c r="H684" s="99"/>
      <c r="I684" s="99"/>
      <c r="J684" s="99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9"/>
      <c r="H685" s="99"/>
      <c r="I685" s="99"/>
      <c r="J685" s="99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9"/>
      <c r="H686" s="99"/>
      <c r="I686" s="99"/>
      <c r="J686" s="99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9"/>
      <c r="H687" s="99"/>
      <c r="I687" s="99"/>
      <c r="J687" s="99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9"/>
      <c r="H688" s="99"/>
      <c r="I688" s="99"/>
      <c r="J688" s="99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9"/>
      <c r="H689" s="99"/>
      <c r="I689" s="99"/>
      <c r="J689" s="99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9"/>
      <c r="H690" s="99"/>
      <c r="I690" s="99"/>
      <c r="J690" s="99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9"/>
      <c r="H691" s="99"/>
      <c r="I691" s="99"/>
      <c r="J691" s="99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9"/>
      <c r="H692" s="99"/>
      <c r="I692" s="99"/>
      <c r="J692" s="99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9"/>
      <c r="H693" s="99"/>
      <c r="I693" s="99"/>
      <c r="J693" s="99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9"/>
      <c r="H694" s="99"/>
      <c r="I694" s="99"/>
      <c r="J694" s="99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9"/>
      <c r="H695" s="99"/>
      <c r="I695" s="99"/>
      <c r="J695" s="99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9"/>
      <c r="H696" s="99"/>
      <c r="I696" s="99"/>
      <c r="J696" s="99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9"/>
      <c r="H697" s="99"/>
      <c r="I697" s="99"/>
      <c r="J697" s="99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9"/>
      <c r="H698" s="99"/>
      <c r="I698" s="99"/>
      <c r="J698" s="99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9"/>
      <c r="H699" s="99"/>
      <c r="I699" s="99"/>
      <c r="J699" s="99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9"/>
      <c r="H700" s="99"/>
      <c r="I700" s="99"/>
      <c r="J700" s="99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9"/>
      <c r="H701" s="99"/>
      <c r="I701" s="99"/>
      <c r="J701" s="99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9"/>
      <c r="H702" s="99"/>
      <c r="I702" s="99"/>
      <c r="J702" s="99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9"/>
      <c r="H703" s="99"/>
      <c r="I703" s="99"/>
      <c r="J703" s="99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9"/>
      <c r="H704" s="99"/>
      <c r="I704" s="99"/>
      <c r="J704" s="99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9"/>
      <c r="H705" s="99"/>
      <c r="I705" s="99"/>
      <c r="J705" s="99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9"/>
      <c r="H706" s="99"/>
      <c r="I706" s="99"/>
      <c r="J706" s="99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9"/>
      <c r="H707" s="99"/>
      <c r="I707" s="99"/>
      <c r="J707" s="99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9"/>
      <c r="H708" s="99"/>
      <c r="I708" s="99"/>
      <c r="J708" s="99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9"/>
      <c r="H709" s="99"/>
      <c r="I709" s="99"/>
      <c r="J709" s="99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9"/>
      <c r="H710" s="99"/>
      <c r="I710" s="99"/>
      <c r="J710" s="99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9"/>
      <c r="H711" s="99"/>
      <c r="I711" s="99"/>
      <c r="J711" s="99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9"/>
      <c r="H712" s="99"/>
      <c r="I712" s="99"/>
      <c r="J712" s="99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9"/>
      <c r="H713" s="99"/>
      <c r="I713" s="99"/>
      <c r="J713" s="99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9"/>
      <c r="H714" s="99"/>
      <c r="I714" s="99"/>
      <c r="J714" s="99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9"/>
      <c r="H715" s="99"/>
      <c r="I715" s="99"/>
      <c r="J715" s="99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9"/>
      <c r="H716" s="99"/>
      <c r="I716" s="99"/>
      <c r="J716" s="99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9"/>
      <c r="H717" s="99"/>
      <c r="I717" s="99"/>
      <c r="J717" s="99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9"/>
      <c r="H718" s="99"/>
      <c r="I718" s="99"/>
      <c r="J718" s="99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9"/>
      <c r="H719" s="99"/>
      <c r="I719" s="99"/>
      <c r="J719" s="99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9"/>
      <c r="H720" s="99"/>
      <c r="I720" s="99"/>
      <c r="J720" s="99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9"/>
      <c r="H721" s="99"/>
      <c r="I721" s="99"/>
      <c r="J721" s="99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9"/>
      <c r="H722" s="99"/>
      <c r="I722" s="99"/>
      <c r="J722" s="99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9"/>
      <c r="H723" s="99"/>
      <c r="I723" s="99"/>
      <c r="J723" s="99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9"/>
      <c r="H724" s="99"/>
      <c r="I724" s="99"/>
      <c r="J724" s="99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9"/>
      <c r="H725" s="99"/>
      <c r="I725" s="99"/>
      <c r="J725" s="99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9"/>
      <c r="H726" s="99"/>
      <c r="I726" s="99"/>
      <c r="J726" s="99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9"/>
      <c r="H727" s="99"/>
      <c r="I727" s="99"/>
      <c r="J727" s="99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9"/>
      <c r="H728" s="99"/>
      <c r="I728" s="99"/>
      <c r="J728" s="99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9"/>
      <c r="H729" s="99"/>
      <c r="I729" s="99"/>
      <c r="J729" s="99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9"/>
      <c r="H730" s="99"/>
      <c r="I730" s="99"/>
      <c r="J730" s="99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9"/>
      <c r="H731" s="99"/>
      <c r="I731" s="99"/>
      <c r="J731" s="99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9"/>
      <c r="H732" s="99"/>
      <c r="I732" s="99"/>
      <c r="J732" s="99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9"/>
      <c r="H733" s="99"/>
      <c r="I733" s="99"/>
      <c r="J733" s="99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9"/>
      <c r="H734" s="99"/>
      <c r="I734" s="99"/>
      <c r="J734" s="99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9"/>
      <c r="H735" s="99"/>
      <c r="I735" s="99"/>
      <c r="J735" s="99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9"/>
      <c r="H736" s="99"/>
      <c r="I736" s="99"/>
      <c r="J736" s="99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9"/>
      <c r="H737" s="99"/>
      <c r="I737" s="99"/>
      <c r="J737" s="99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9"/>
      <c r="H738" s="99"/>
      <c r="I738" s="99"/>
      <c r="J738" s="99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9"/>
      <c r="H739" s="99"/>
      <c r="I739" s="99"/>
      <c r="J739" s="99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9"/>
      <c r="H740" s="99"/>
      <c r="I740" s="99"/>
      <c r="J740" s="99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9"/>
      <c r="H741" s="99"/>
      <c r="I741" s="99"/>
      <c r="J741" s="99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9"/>
      <c r="H742" s="99"/>
      <c r="I742" s="99"/>
      <c r="J742" s="99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9"/>
      <c r="H743" s="99"/>
      <c r="I743" s="99"/>
      <c r="J743" s="99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9"/>
      <c r="H744" s="99"/>
      <c r="I744" s="99"/>
      <c r="J744" s="99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9"/>
      <c r="H745" s="99"/>
      <c r="I745" s="99"/>
      <c r="J745" s="99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9"/>
      <c r="H746" s="99"/>
      <c r="I746" s="99"/>
      <c r="J746" s="99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9"/>
      <c r="H747" s="99"/>
      <c r="I747" s="99"/>
      <c r="J747" s="99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9"/>
      <c r="H748" s="99"/>
      <c r="I748" s="99"/>
      <c r="J748" s="99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9"/>
      <c r="H749" s="99"/>
      <c r="I749" s="99"/>
      <c r="J749" s="99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9"/>
      <c r="H750" s="99"/>
      <c r="I750" s="99"/>
      <c r="J750" s="99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9"/>
      <c r="H751" s="99"/>
      <c r="I751" s="99"/>
      <c r="J751" s="99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9"/>
      <c r="H752" s="99"/>
      <c r="I752" s="99"/>
      <c r="J752" s="99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9"/>
      <c r="H753" s="99"/>
      <c r="I753" s="99"/>
      <c r="J753" s="99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9"/>
      <c r="H754" s="99"/>
      <c r="I754" s="99"/>
      <c r="J754" s="99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9"/>
      <c r="H755" s="99"/>
      <c r="I755" s="99"/>
      <c r="J755" s="99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9"/>
      <c r="H756" s="99"/>
      <c r="I756" s="99"/>
      <c r="J756" s="99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9"/>
      <c r="H757" s="99"/>
      <c r="I757" s="99"/>
      <c r="J757" s="99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9"/>
      <c r="H758" s="99"/>
      <c r="I758" s="99"/>
      <c r="J758" s="99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9"/>
      <c r="H759" s="99"/>
      <c r="I759" s="99"/>
      <c r="J759" s="99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9"/>
      <c r="H760" s="99"/>
      <c r="I760" s="99"/>
      <c r="J760" s="99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9"/>
      <c r="H761" s="99"/>
      <c r="I761" s="99"/>
      <c r="J761" s="99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9"/>
      <c r="H762" s="99"/>
      <c r="I762" s="99"/>
      <c r="J762" s="99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9"/>
      <c r="H763" s="99"/>
      <c r="I763" s="99"/>
      <c r="J763" s="99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9"/>
      <c r="H764" s="99"/>
      <c r="I764" s="99"/>
      <c r="J764" s="99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9"/>
      <c r="H765" s="99"/>
      <c r="I765" s="99"/>
      <c r="J765" s="99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9"/>
      <c r="H766" s="99"/>
      <c r="I766" s="99"/>
      <c r="J766" s="99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9"/>
      <c r="H767" s="99"/>
      <c r="I767" s="99"/>
      <c r="J767" s="99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9"/>
      <c r="H768" s="99"/>
      <c r="I768" s="99"/>
      <c r="J768" s="99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9"/>
      <c r="H769" s="99"/>
      <c r="I769" s="99"/>
      <c r="J769" s="99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9"/>
      <c r="H770" s="99"/>
      <c r="I770" s="99"/>
      <c r="J770" s="99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9"/>
      <c r="H771" s="99"/>
      <c r="I771" s="99"/>
      <c r="J771" s="99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9"/>
      <c r="H772" s="99"/>
      <c r="I772" s="99"/>
      <c r="J772" s="99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9"/>
      <c r="H773" s="99"/>
      <c r="I773" s="99"/>
      <c r="J773" s="99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9"/>
      <c r="H774" s="99"/>
      <c r="I774" s="99"/>
      <c r="J774" s="99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9"/>
      <c r="H775" s="99"/>
      <c r="I775" s="99"/>
      <c r="J775" s="99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9"/>
      <c r="H776" s="99"/>
      <c r="I776" s="99"/>
      <c r="J776" s="99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9"/>
      <c r="H777" s="99"/>
      <c r="I777" s="99"/>
      <c r="J777" s="99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9"/>
      <c r="H778" s="99"/>
      <c r="I778" s="99"/>
      <c r="J778" s="99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9"/>
      <c r="H779" s="99"/>
      <c r="I779" s="99"/>
      <c r="J779" s="99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9"/>
      <c r="H780" s="99"/>
      <c r="I780" s="99"/>
      <c r="J780" s="99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9"/>
      <c r="H781" s="99"/>
      <c r="I781" s="99"/>
      <c r="J781" s="99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9"/>
      <c r="H782" s="99"/>
      <c r="I782" s="99"/>
      <c r="J782" s="99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9"/>
      <c r="H783" s="99"/>
      <c r="I783" s="99"/>
      <c r="J783" s="99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9"/>
      <c r="H784" s="99"/>
      <c r="I784" s="99"/>
      <c r="J784" s="99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9"/>
      <c r="H785" s="99"/>
      <c r="I785" s="99"/>
      <c r="J785" s="99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9"/>
      <c r="H786" s="99"/>
      <c r="I786" s="99"/>
      <c r="J786" s="99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9"/>
      <c r="H787" s="99"/>
      <c r="I787" s="99"/>
      <c r="J787" s="99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9"/>
      <c r="H788" s="99"/>
      <c r="I788" s="99"/>
      <c r="J788" s="99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9"/>
      <c r="H789" s="99"/>
      <c r="I789" s="99"/>
      <c r="J789" s="99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9"/>
      <c r="H790" s="99"/>
      <c r="I790" s="99"/>
      <c r="J790" s="99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9"/>
      <c r="H791" s="99"/>
      <c r="I791" s="99"/>
      <c r="J791" s="99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9"/>
      <c r="H792" s="99"/>
      <c r="I792" s="99"/>
      <c r="J792" s="99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9"/>
      <c r="H793" s="99"/>
      <c r="I793" s="99"/>
      <c r="J793" s="99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9"/>
      <c r="H794" s="99"/>
      <c r="I794" s="99"/>
      <c r="J794" s="99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9"/>
      <c r="H795" s="99"/>
      <c r="I795" s="99"/>
      <c r="J795" s="99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9"/>
      <c r="H796" s="99"/>
      <c r="I796" s="99"/>
      <c r="J796" s="99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9"/>
      <c r="H797" s="99"/>
      <c r="I797" s="99"/>
      <c r="J797" s="99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9"/>
      <c r="H798" s="99"/>
      <c r="I798" s="99"/>
      <c r="J798" s="99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9"/>
      <c r="H799" s="99"/>
      <c r="I799" s="99"/>
      <c r="J799" s="99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9"/>
      <c r="H800" s="99"/>
      <c r="I800" s="99"/>
      <c r="J800" s="99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9"/>
      <c r="H801" s="99"/>
      <c r="I801" s="99"/>
      <c r="J801" s="99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9"/>
      <c r="H802" s="99"/>
      <c r="I802" s="99"/>
      <c r="J802" s="99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9"/>
      <c r="H803" s="99"/>
      <c r="I803" s="99"/>
      <c r="J803" s="99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9"/>
      <c r="H804" s="99"/>
      <c r="I804" s="99"/>
      <c r="J804" s="99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9"/>
      <c r="H805" s="99"/>
      <c r="I805" s="99"/>
      <c r="J805" s="99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9"/>
      <c r="H806" s="99"/>
      <c r="I806" s="99"/>
      <c r="J806" s="99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9"/>
      <c r="H807" s="99"/>
      <c r="I807" s="99"/>
      <c r="J807" s="99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9"/>
      <c r="H808" s="99"/>
      <c r="I808" s="99"/>
      <c r="J808" s="99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9"/>
      <c r="H809" s="99"/>
      <c r="I809" s="99"/>
      <c r="J809" s="99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9"/>
      <c r="H810" s="99"/>
      <c r="I810" s="99"/>
      <c r="J810" s="99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9"/>
      <c r="H811" s="99"/>
      <c r="I811" s="99"/>
      <c r="J811" s="99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9"/>
      <c r="H812" s="99"/>
      <c r="I812" s="99"/>
      <c r="J812" s="99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9"/>
      <c r="H813" s="99"/>
      <c r="I813" s="99"/>
      <c r="J813" s="99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9"/>
      <c r="H814" s="99"/>
      <c r="I814" s="99"/>
      <c r="J814" s="99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9"/>
      <c r="H815" s="99"/>
      <c r="I815" s="99"/>
      <c r="J815" s="99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9"/>
      <c r="H816" s="99"/>
      <c r="I816" s="99"/>
      <c r="J816" s="99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9"/>
      <c r="H817" s="99"/>
      <c r="I817" s="99"/>
      <c r="J817" s="99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9"/>
      <c r="H818" s="99"/>
      <c r="I818" s="99"/>
      <c r="J818" s="99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9"/>
      <c r="H819" s="99"/>
      <c r="I819" s="99"/>
      <c r="J819" s="99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9"/>
      <c r="H820" s="99"/>
      <c r="I820" s="99"/>
      <c r="J820" s="99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9"/>
      <c r="H821" s="99"/>
      <c r="I821" s="99"/>
      <c r="J821" s="99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9"/>
      <c r="H822" s="99"/>
      <c r="I822" s="99"/>
      <c r="J822" s="99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9"/>
      <c r="H823" s="99"/>
      <c r="I823" s="99"/>
      <c r="J823" s="99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9"/>
      <c r="H824" s="99"/>
      <c r="I824" s="99"/>
      <c r="J824" s="99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9"/>
      <c r="H825" s="99"/>
      <c r="I825" s="99"/>
      <c r="J825" s="99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9"/>
      <c r="H826" s="99"/>
      <c r="I826" s="99"/>
      <c r="J826" s="99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9"/>
      <c r="H827" s="99"/>
      <c r="I827" s="99"/>
      <c r="J827" s="99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9"/>
      <c r="H828" s="99"/>
      <c r="I828" s="99"/>
      <c r="J828" s="99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9"/>
      <c r="H829" s="99"/>
      <c r="I829" s="99"/>
      <c r="J829" s="99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9"/>
      <c r="H830" s="99"/>
      <c r="I830" s="99"/>
      <c r="J830" s="99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9"/>
      <c r="H831" s="99"/>
      <c r="I831" s="99"/>
      <c r="J831" s="99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9"/>
      <c r="H832" s="99"/>
      <c r="I832" s="99"/>
      <c r="J832" s="99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9"/>
      <c r="H833" s="99"/>
      <c r="I833" s="99"/>
      <c r="J833" s="99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9"/>
      <c r="H834" s="99"/>
      <c r="I834" s="99"/>
      <c r="J834" s="99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9"/>
      <c r="H835" s="99"/>
      <c r="I835" s="99"/>
      <c r="J835" s="99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9"/>
      <c r="H836" s="99"/>
      <c r="I836" s="99"/>
      <c r="J836" s="99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9"/>
      <c r="H837" s="99"/>
      <c r="I837" s="99"/>
      <c r="J837" s="99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9"/>
      <c r="H838" s="99"/>
      <c r="I838" s="99"/>
      <c r="J838" s="99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9"/>
      <c r="H839" s="99"/>
      <c r="I839" s="99"/>
      <c r="J839" s="99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9"/>
      <c r="H840" s="99"/>
      <c r="I840" s="99"/>
      <c r="J840" s="99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9"/>
      <c r="H841" s="99"/>
      <c r="I841" s="99"/>
      <c r="J841" s="99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9"/>
      <c r="H842" s="99"/>
      <c r="I842" s="99"/>
      <c r="J842" s="99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9"/>
      <c r="H843" s="99"/>
      <c r="I843" s="99"/>
      <c r="J843" s="99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9"/>
      <c r="H844" s="99"/>
      <c r="I844" s="99"/>
      <c r="J844" s="99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9"/>
      <c r="H845" s="99"/>
      <c r="I845" s="99"/>
      <c r="J845" s="99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9"/>
      <c r="H846" s="99"/>
      <c r="I846" s="99"/>
      <c r="J846" s="99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9"/>
      <c r="H847" s="99"/>
      <c r="I847" s="99"/>
      <c r="J847" s="99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9"/>
      <c r="H848" s="99"/>
      <c r="I848" s="99"/>
      <c r="J848" s="99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9"/>
      <c r="H849" s="99"/>
      <c r="I849" s="99"/>
      <c r="J849" s="99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9"/>
      <c r="H850" s="99"/>
      <c r="I850" s="99"/>
      <c r="J850" s="99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9"/>
      <c r="H851" s="99"/>
      <c r="I851" s="99"/>
      <c r="J851" s="99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9"/>
      <c r="H852" s="99"/>
      <c r="I852" s="99"/>
      <c r="J852" s="99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9"/>
      <c r="H853" s="99"/>
      <c r="I853" s="99"/>
      <c r="J853" s="99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9"/>
      <c r="H854" s="99"/>
      <c r="I854" s="99"/>
      <c r="J854" s="99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9"/>
      <c r="H855" s="99"/>
      <c r="I855" s="99"/>
      <c r="J855" s="99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9"/>
      <c r="H856" s="99"/>
      <c r="I856" s="99"/>
      <c r="J856" s="99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9"/>
      <c r="H857" s="99"/>
      <c r="I857" s="99"/>
      <c r="J857" s="99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9"/>
      <c r="H858" s="99"/>
      <c r="I858" s="99"/>
      <c r="J858" s="99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9"/>
      <c r="H859" s="99"/>
      <c r="I859" s="99"/>
      <c r="J859" s="99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9"/>
      <c r="H860" s="99"/>
      <c r="I860" s="99"/>
      <c r="J860" s="99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9"/>
      <c r="H861" s="99"/>
      <c r="I861" s="99"/>
      <c r="J861" s="99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9"/>
      <c r="H862" s="99"/>
      <c r="I862" s="99"/>
      <c r="J862" s="99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9"/>
      <c r="H863" s="99"/>
      <c r="I863" s="99"/>
      <c r="J863" s="99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9"/>
      <c r="H864" s="99"/>
      <c r="I864" s="99"/>
      <c r="J864" s="99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9"/>
      <c r="H865" s="99"/>
      <c r="I865" s="99"/>
      <c r="J865" s="99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9"/>
      <c r="H866" s="99"/>
      <c r="I866" s="99"/>
      <c r="J866" s="99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9"/>
      <c r="H867" s="99"/>
      <c r="I867" s="99"/>
      <c r="J867" s="99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9"/>
      <c r="H868" s="99"/>
      <c r="I868" s="99"/>
      <c r="J868" s="99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9"/>
      <c r="H869" s="99"/>
      <c r="I869" s="99"/>
      <c r="J869" s="99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9"/>
      <c r="H870" s="99"/>
      <c r="I870" s="99"/>
      <c r="J870" s="99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9"/>
      <c r="H871" s="99"/>
      <c r="I871" s="99"/>
      <c r="J871" s="99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9"/>
      <c r="H872" s="99"/>
      <c r="I872" s="99"/>
      <c r="J872" s="99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9"/>
      <c r="H873" s="99"/>
      <c r="I873" s="99"/>
      <c r="J873" s="99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9"/>
      <c r="H874" s="99"/>
      <c r="I874" s="99"/>
      <c r="J874" s="99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9"/>
      <c r="H875" s="99"/>
      <c r="I875" s="99"/>
      <c r="J875" s="99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9"/>
      <c r="H876" s="99"/>
      <c r="I876" s="99"/>
      <c r="J876" s="99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9"/>
      <c r="H877" s="99"/>
      <c r="I877" s="99"/>
      <c r="J877" s="99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9"/>
      <c r="H878" s="99"/>
      <c r="I878" s="99"/>
      <c r="J878" s="99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9"/>
      <c r="H879" s="99"/>
      <c r="I879" s="99"/>
      <c r="J879" s="99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9"/>
      <c r="H880" s="99"/>
      <c r="I880" s="99"/>
      <c r="J880" s="99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9"/>
      <c r="H881" s="99"/>
      <c r="I881" s="99"/>
      <c r="J881" s="99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9"/>
      <c r="H882" s="99"/>
      <c r="I882" s="99"/>
      <c r="J882" s="99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9"/>
      <c r="H883" s="99"/>
      <c r="I883" s="99"/>
      <c r="J883" s="99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9"/>
      <c r="H884" s="99"/>
      <c r="I884" s="99"/>
      <c r="J884" s="99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9"/>
      <c r="H885" s="99"/>
      <c r="I885" s="99"/>
      <c r="J885" s="99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9"/>
      <c r="H886" s="99"/>
      <c r="I886" s="99"/>
      <c r="J886" s="99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9"/>
      <c r="H887" s="99"/>
      <c r="I887" s="99"/>
      <c r="J887" s="99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9"/>
      <c r="H888" s="99"/>
      <c r="I888" s="99"/>
      <c r="J888" s="99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9"/>
      <c r="H889" s="99"/>
      <c r="I889" s="99"/>
      <c r="J889" s="99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9"/>
      <c r="H890" s="99"/>
      <c r="I890" s="99"/>
      <c r="J890" s="99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9"/>
      <c r="H891" s="99"/>
      <c r="I891" s="99"/>
      <c r="J891" s="99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9"/>
      <c r="H892" s="99"/>
      <c r="I892" s="99"/>
      <c r="J892" s="99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9"/>
      <c r="H893" s="99"/>
      <c r="I893" s="99"/>
      <c r="J893" s="99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9"/>
      <c r="H894" s="99"/>
      <c r="I894" s="99"/>
      <c r="J894" s="99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9"/>
      <c r="H895" s="99"/>
      <c r="I895" s="99"/>
      <c r="J895" s="99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9"/>
      <c r="H896" s="99"/>
      <c r="I896" s="99"/>
      <c r="J896" s="99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9"/>
      <c r="H897" s="99"/>
      <c r="I897" s="99"/>
      <c r="J897" s="99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9"/>
      <c r="H898" s="99"/>
      <c r="I898" s="99"/>
      <c r="J898" s="99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9"/>
      <c r="H899" s="99"/>
      <c r="I899" s="99"/>
      <c r="J899" s="99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9"/>
      <c r="H900" s="99"/>
      <c r="I900" s="99"/>
      <c r="J900" s="99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9"/>
      <c r="H901" s="99"/>
      <c r="I901" s="99"/>
      <c r="J901" s="99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9"/>
      <c r="H902" s="99"/>
      <c r="I902" s="99"/>
      <c r="J902" s="99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9"/>
      <c r="H903" s="99"/>
      <c r="I903" s="99"/>
      <c r="J903" s="99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9"/>
      <c r="H904" s="99"/>
      <c r="I904" s="99"/>
      <c r="J904" s="99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9"/>
      <c r="H905" s="99"/>
      <c r="I905" s="99"/>
      <c r="J905" s="99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9"/>
      <c r="H906" s="99"/>
      <c r="I906" s="99"/>
      <c r="J906" s="99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9"/>
      <c r="H907" s="99"/>
      <c r="I907" s="99"/>
      <c r="J907" s="99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9"/>
      <c r="H908" s="99"/>
      <c r="I908" s="99"/>
      <c r="J908" s="99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9"/>
      <c r="H909" s="99"/>
      <c r="I909" s="99"/>
      <c r="J909" s="99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9"/>
      <c r="H910" s="99"/>
      <c r="I910" s="99"/>
      <c r="J910" s="99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9"/>
      <c r="H911" s="99"/>
      <c r="I911" s="99"/>
      <c r="J911" s="99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9"/>
      <c r="H912" s="99"/>
      <c r="I912" s="99"/>
      <c r="J912" s="99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9"/>
      <c r="H913" s="99"/>
      <c r="I913" s="99"/>
      <c r="J913" s="99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9"/>
      <c r="H914" s="99"/>
      <c r="I914" s="99"/>
      <c r="J914" s="99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9"/>
      <c r="H915" s="99"/>
      <c r="I915" s="99"/>
      <c r="J915" s="99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9"/>
      <c r="H916" s="99"/>
      <c r="I916" s="99"/>
      <c r="J916" s="99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9"/>
      <c r="H917" s="99"/>
      <c r="I917" s="99"/>
      <c r="J917" s="99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9"/>
      <c r="H918" s="99"/>
      <c r="I918" s="99"/>
      <c r="J918" s="99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9"/>
      <c r="H919" s="99"/>
      <c r="I919" s="99"/>
      <c r="J919" s="99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9"/>
      <c r="H920" s="99"/>
      <c r="I920" s="99"/>
      <c r="J920" s="99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9"/>
      <c r="H921" s="99"/>
      <c r="I921" s="99"/>
      <c r="J921" s="99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9"/>
      <c r="H922" s="99"/>
      <c r="I922" s="99"/>
      <c r="J922" s="99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9"/>
      <c r="H923" s="99"/>
      <c r="I923" s="99"/>
      <c r="J923" s="99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9"/>
      <c r="H924" s="99"/>
      <c r="I924" s="99"/>
      <c r="J924" s="99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9"/>
      <c r="H925" s="99"/>
      <c r="I925" s="99"/>
      <c r="J925" s="99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9"/>
      <c r="H926" s="99"/>
      <c r="I926" s="99"/>
      <c r="J926" s="99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9"/>
      <c r="H927" s="99"/>
      <c r="I927" s="99"/>
      <c r="J927" s="99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9"/>
      <c r="H928" s="99"/>
      <c r="I928" s="99"/>
      <c r="J928" s="99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9"/>
      <c r="H929" s="99"/>
      <c r="I929" s="99"/>
      <c r="J929" s="99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9"/>
      <c r="H930" s="99"/>
      <c r="I930" s="99"/>
      <c r="J930" s="99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9"/>
      <c r="H931" s="99"/>
      <c r="I931" s="99"/>
      <c r="J931" s="99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9"/>
      <c r="H932" s="99"/>
      <c r="I932" s="99"/>
      <c r="J932" s="99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9"/>
      <c r="H933" s="99"/>
      <c r="I933" s="99"/>
      <c r="J933" s="99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9"/>
      <c r="H934" s="99"/>
      <c r="I934" s="99"/>
      <c r="J934" s="99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9"/>
      <c r="H935" s="99"/>
      <c r="I935" s="99"/>
      <c r="J935" s="99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9"/>
      <c r="H936" s="99"/>
      <c r="I936" s="99"/>
      <c r="J936" s="99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9"/>
      <c r="H937" s="99"/>
      <c r="I937" s="99"/>
      <c r="J937" s="99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9"/>
      <c r="H938" s="99"/>
      <c r="I938" s="99"/>
      <c r="J938" s="99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9"/>
      <c r="H939" s="99"/>
      <c r="I939" s="99"/>
      <c r="J939" s="99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9"/>
      <c r="H940" s="99"/>
      <c r="I940" s="99"/>
      <c r="J940" s="99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9"/>
      <c r="H941" s="99"/>
      <c r="I941" s="99"/>
      <c r="J941" s="99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9"/>
      <c r="H942" s="99"/>
      <c r="I942" s="99"/>
      <c r="J942" s="99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9"/>
      <c r="H943" s="99"/>
      <c r="I943" s="99"/>
      <c r="J943" s="99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9"/>
      <c r="H944" s="99"/>
      <c r="I944" s="99"/>
      <c r="J944" s="99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9"/>
      <c r="H945" s="99"/>
      <c r="I945" s="99"/>
      <c r="J945" s="99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9"/>
      <c r="H946" s="99"/>
      <c r="I946" s="99"/>
      <c r="J946" s="99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9"/>
      <c r="H947" s="99"/>
      <c r="I947" s="99"/>
      <c r="J947" s="99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9"/>
      <c r="H948" s="99"/>
      <c r="I948" s="99"/>
      <c r="J948" s="99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9"/>
      <c r="H949" s="99"/>
      <c r="I949" s="99"/>
      <c r="J949" s="99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9"/>
      <c r="H950" s="99"/>
      <c r="I950" s="99"/>
      <c r="J950" s="99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9"/>
      <c r="H951" s="99"/>
      <c r="I951" s="99"/>
      <c r="J951" s="99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9"/>
      <c r="H952" s="99"/>
      <c r="I952" s="99"/>
      <c r="J952" s="99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9"/>
      <c r="H953" s="99"/>
      <c r="I953" s="99"/>
      <c r="J953" s="99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9"/>
      <c r="H954" s="99"/>
      <c r="I954" s="99"/>
      <c r="J954" s="99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9"/>
      <c r="H955" s="99"/>
      <c r="I955" s="99"/>
      <c r="J955" s="99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9"/>
      <c r="H956" s="99"/>
      <c r="I956" s="99"/>
      <c r="J956" s="99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9"/>
      <c r="H957" s="99"/>
      <c r="I957" s="99"/>
      <c r="J957" s="99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9"/>
      <c r="H958" s="99"/>
      <c r="I958" s="99"/>
      <c r="J958" s="99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9"/>
      <c r="H959" s="99"/>
      <c r="I959" s="99"/>
      <c r="J959" s="99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9"/>
      <c r="H960" s="99"/>
      <c r="I960" s="99"/>
      <c r="J960" s="99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9"/>
      <c r="H961" s="99"/>
      <c r="I961" s="99"/>
      <c r="J961" s="99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9"/>
      <c r="H962" s="99"/>
      <c r="I962" s="99"/>
      <c r="J962" s="99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9"/>
      <c r="H963" s="99"/>
      <c r="I963" s="99"/>
      <c r="J963" s="99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9"/>
      <c r="H964" s="99"/>
      <c r="I964" s="99"/>
      <c r="J964" s="99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9"/>
      <c r="H965" s="99"/>
      <c r="I965" s="99"/>
      <c r="J965" s="99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9"/>
      <c r="H966" s="99"/>
      <c r="I966" s="99"/>
      <c r="J966" s="99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9"/>
      <c r="H967" s="99"/>
      <c r="I967" s="99"/>
      <c r="J967" s="99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9"/>
      <c r="H968" s="99"/>
      <c r="I968" s="99"/>
      <c r="J968" s="99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9"/>
      <c r="H969" s="99"/>
      <c r="I969" s="99"/>
      <c r="J969" s="99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9"/>
      <c r="H970" s="99"/>
      <c r="I970" s="99"/>
      <c r="J970" s="99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9"/>
      <c r="H971" s="99"/>
      <c r="I971" s="99"/>
      <c r="J971" s="99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9"/>
      <c r="H972" s="99"/>
      <c r="I972" s="99"/>
      <c r="J972" s="99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9"/>
      <c r="H973" s="99"/>
      <c r="I973" s="99"/>
      <c r="J973" s="99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9"/>
      <c r="H974" s="99"/>
      <c r="I974" s="99"/>
      <c r="J974" s="99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9"/>
      <c r="H975" s="99"/>
      <c r="I975" s="99"/>
      <c r="J975" s="99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9"/>
      <c r="H976" s="99"/>
      <c r="I976" s="99"/>
      <c r="J976" s="99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9"/>
      <c r="H977" s="99"/>
      <c r="I977" s="99"/>
      <c r="J977" s="99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9"/>
      <c r="H978" s="99"/>
      <c r="I978" s="99"/>
      <c r="J978" s="99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9"/>
      <c r="H979" s="99"/>
      <c r="I979" s="99"/>
      <c r="J979" s="99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9"/>
      <c r="H980" s="99"/>
      <c r="I980" s="99"/>
      <c r="J980" s="99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9"/>
      <c r="H981" s="99"/>
      <c r="I981" s="99"/>
      <c r="J981" s="99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9"/>
      <c r="H982" s="99"/>
      <c r="I982" s="99"/>
      <c r="J982" s="99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9"/>
      <c r="H983" s="99"/>
      <c r="I983" s="99"/>
      <c r="J983" s="99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9"/>
      <c r="H984" s="99"/>
      <c r="I984" s="99"/>
      <c r="J984" s="99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9"/>
      <c r="H985" s="99"/>
      <c r="I985" s="99"/>
      <c r="J985" s="99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9"/>
      <c r="H986" s="99"/>
      <c r="I986" s="99"/>
      <c r="J986" s="99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9"/>
      <c r="H987" s="99"/>
      <c r="I987" s="99"/>
      <c r="J987" s="99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9"/>
      <c r="H988" s="99"/>
      <c r="I988" s="99"/>
      <c r="J988" s="99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9"/>
      <c r="H989" s="99"/>
      <c r="I989" s="99"/>
      <c r="J989" s="99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9"/>
      <c r="H990" s="99"/>
      <c r="I990" s="99"/>
      <c r="J990" s="99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9"/>
      <c r="H991" s="99"/>
      <c r="I991" s="99"/>
      <c r="J991" s="99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9"/>
      <c r="H992" s="99"/>
      <c r="I992" s="99"/>
      <c r="J992" s="99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9"/>
      <c r="H993" s="99"/>
      <c r="I993" s="99"/>
      <c r="J993" s="99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9"/>
      <c r="H994" s="99"/>
      <c r="I994" s="99"/>
      <c r="J994" s="99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9"/>
      <c r="H995" s="99"/>
      <c r="I995" s="99"/>
      <c r="J995" s="99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9"/>
      <c r="H996" s="99"/>
      <c r="I996" s="99"/>
      <c r="J996" s="99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9"/>
      <c r="H997" s="99"/>
      <c r="I997" s="99"/>
      <c r="J997" s="99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9"/>
      <c r="H998" s="99"/>
      <c r="I998" s="99"/>
      <c r="J998" s="99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9"/>
      <c r="H999" s="99"/>
      <c r="I999" s="99"/>
      <c r="J999" s="99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9"/>
      <c r="H1000" s="99"/>
      <c r="I1000" s="99"/>
      <c r="J1000" s="99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5.75" customHeight="1">
      <c r="A1001" s="98"/>
      <c r="B1001" s="98"/>
      <c r="C1001" s="98"/>
      <c r="D1001" s="98"/>
      <c r="E1001" s="98"/>
      <c r="F1001" s="98"/>
      <c r="G1001" s="99"/>
      <c r="H1001" s="99"/>
      <c r="I1001" s="99"/>
      <c r="J1001" s="99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5.75" customHeight="1">
      <c r="A1002" s="98"/>
      <c r="B1002" s="98"/>
      <c r="C1002" s="98"/>
      <c r="D1002" s="98"/>
      <c r="E1002" s="98"/>
      <c r="F1002" s="98"/>
      <c r="G1002" s="99"/>
      <c r="H1002" s="99"/>
      <c r="I1002" s="99"/>
      <c r="J1002" s="99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5.75" customHeight="1">
      <c r="A1003" s="98"/>
      <c r="B1003" s="98"/>
      <c r="C1003" s="98"/>
      <c r="D1003" s="98"/>
      <c r="E1003" s="98"/>
      <c r="F1003" s="98"/>
      <c r="G1003" s="99"/>
      <c r="H1003" s="99"/>
      <c r="I1003" s="99"/>
      <c r="J1003" s="99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5.75" customHeight="1">
      <c r="A1004" s="98"/>
      <c r="B1004" s="98"/>
      <c r="C1004" s="98"/>
      <c r="D1004" s="98"/>
      <c r="E1004" s="98"/>
      <c r="F1004" s="98"/>
      <c r="G1004" s="99"/>
      <c r="H1004" s="99"/>
      <c r="I1004" s="99"/>
      <c r="J1004" s="99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5.75" customHeight="1">
      <c r="A1005" s="98"/>
      <c r="B1005" s="98"/>
      <c r="C1005" s="98"/>
      <c r="D1005" s="98"/>
      <c r="E1005" s="98"/>
      <c r="F1005" s="98"/>
      <c r="G1005" s="99"/>
      <c r="H1005" s="99"/>
      <c r="I1005" s="99"/>
      <c r="J1005" s="99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5.75" customHeight="1">
      <c r="A1006" s="98"/>
      <c r="B1006" s="98"/>
      <c r="C1006" s="98"/>
      <c r="D1006" s="98"/>
      <c r="E1006" s="98"/>
      <c r="F1006" s="98"/>
      <c r="G1006" s="99"/>
      <c r="H1006" s="99"/>
      <c r="I1006" s="99"/>
      <c r="J1006" s="99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5.75" customHeight="1">
      <c r="A1007" s="98"/>
      <c r="B1007" s="98"/>
      <c r="C1007" s="98"/>
      <c r="D1007" s="98"/>
      <c r="E1007" s="98"/>
      <c r="F1007" s="98"/>
      <c r="G1007" s="99"/>
      <c r="H1007" s="99"/>
      <c r="I1007" s="99"/>
      <c r="J1007" s="99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5.75" customHeight="1">
      <c r="A1008" s="98"/>
      <c r="B1008" s="98"/>
      <c r="C1008" s="98"/>
      <c r="D1008" s="98"/>
      <c r="E1008" s="98"/>
      <c r="F1008" s="98"/>
      <c r="G1008" s="99"/>
      <c r="H1008" s="99"/>
      <c r="I1008" s="99"/>
      <c r="J1008" s="99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5.75" customHeight="1">
      <c r="A1009" s="98"/>
      <c r="B1009" s="98"/>
      <c r="C1009" s="98"/>
      <c r="D1009" s="98"/>
      <c r="E1009" s="98"/>
      <c r="F1009" s="98"/>
      <c r="G1009" s="99"/>
      <c r="H1009" s="99"/>
      <c r="I1009" s="99"/>
      <c r="J1009" s="99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5.75" customHeight="1">
      <c r="A1010" s="98"/>
      <c r="B1010" s="98"/>
      <c r="C1010" s="98"/>
      <c r="D1010" s="98"/>
      <c r="E1010" s="98"/>
      <c r="F1010" s="98"/>
      <c r="G1010" s="99"/>
      <c r="H1010" s="99"/>
      <c r="I1010" s="99"/>
      <c r="J1010" s="99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5.75" customHeight="1">
      <c r="A1011" s="98"/>
      <c r="B1011" s="98"/>
      <c r="C1011" s="98"/>
      <c r="D1011" s="98"/>
      <c r="E1011" s="98"/>
      <c r="F1011" s="98"/>
      <c r="G1011" s="99"/>
      <c r="H1011" s="99"/>
      <c r="I1011" s="99"/>
      <c r="J1011" s="99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5.75" customHeight="1">
      <c r="A1012" s="98"/>
      <c r="B1012" s="98"/>
      <c r="C1012" s="98"/>
      <c r="D1012" s="98"/>
      <c r="E1012" s="98"/>
      <c r="F1012" s="98"/>
      <c r="G1012" s="99"/>
      <c r="H1012" s="99"/>
      <c r="I1012" s="99"/>
      <c r="J1012" s="99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5.75" customHeight="1">
      <c r="A1013" s="98"/>
      <c r="B1013" s="98"/>
      <c r="C1013" s="98"/>
      <c r="D1013" s="98"/>
      <c r="E1013" s="98"/>
      <c r="F1013" s="98"/>
      <c r="G1013" s="99"/>
      <c r="H1013" s="99"/>
      <c r="I1013" s="99"/>
      <c r="J1013" s="99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5.75" customHeight="1">
      <c r="A1014" s="98"/>
      <c r="B1014" s="98"/>
      <c r="C1014" s="98"/>
      <c r="D1014" s="98"/>
      <c r="E1014" s="98"/>
      <c r="F1014" s="98"/>
      <c r="G1014" s="99"/>
      <c r="H1014" s="99"/>
      <c r="I1014" s="99"/>
      <c r="J1014" s="99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5.75" customHeight="1">
      <c r="A1015" s="98"/>
      <c r="B1015" s="98"/>
      <c r="C1015" s="98"/>
      <c r="D1015" s="98"/>
      <c r="E1015" s="98"/>
      <c r="F1015" s="98"/>
      <c r="G1015" s="99"/>
      <c r="H1015" s="99"/>
      <c r="I1015" s="99"/>
      <c r="J1015" s="99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5.75" customHeight="1">
      <c r="A1016" s="98"/>
      <c r="B1016" s="98"/>
      <c r="C1016" s="98"/>
      <c r="D1016" s="98"/>
      <c r="E1016" s="98"/>
      <c r="F1016" s="98"/>
      <c r="G1016" s="99"/>
      <c r="H1016" s="99"/>
      <c r="I1016" s="99"/>
      <c r="J1016" s="99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5.75" customHeight="1">
      <c r="A1017" s="98"/>
      <c r="B1017" s="98"/>
      <c r="C1017" s="98"/>
      <c r="D1017" s="98"/>
      <c r="E1017" s="98"/>
      <c r="F1017" s="98"/>
      <c r="G1017" s="99"/>
      <c r="H1017" s="99"/>
      <c r="I1017" s="99"/>
      <c r="J1017" s="99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5.75" customHeight="1">
      <c r="A1018" s="98"/>
      <c r="B1018" s="98"/>
      <c r="C1018" s="98"/>
      <c r="D1018" s="98"/>
      <c r="E1018" s="98"/>
      <c r="F1018" s="98"/>
      <c r="G1018" s="99"/>
      <c r="H1018" s="99"/>
      <c r="I1018" s="99"/>
      <c r="J1018" s="99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5.75" customHeight="1">
      <c r="A1019" s="98"/>
      <c r="B1019" s="98"/>
      <c r="C1019" s="98"/>
      <c r="D1019" s="98"/>
      <c r="E1019" s="98"/>
      <c r="F1019" s="98"/>
      <c r="G1019" s="99"/>
      <c r="H1019" s="99"/>
      <c r="I1019" s="99"/>
      <c r="J1019" s="99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5.75" customHeight="1">
      <c r="A1020" s="98"/>
      <c r="B1020" s="98"/>
      <c r="C1020" s="98"/>
      <c r="D1020" s="98"/>
      <c r="E1020" s="98"/>
      <c r="F1020" s="98"/>
      <c r="G1020" s="99"/>
      <c r="H1020" s="99"/>
      <c r="I1020" s="99"/>
      <c r="J1020" s="99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5.75" customHeight="1">
      <c r="A1021" s="98"/>
      <c r="B1021" s="98"/>
      <c r="C1021" s="98"/>
      <c r="D1021" s="98"/>
      <c r="E1021" s="98"/>
      <c r="F1021" s="98"/>
      <c r="G1021" s="99"/>
      <c r="H1021" s="99"/>
      <c r="I1021" s="99"/>
      <c r="J1021" s="99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5.75" customHeight="1">
      <c r="A1022" s="98"/>
      <c r="B1022" s="98"/>
      <c r="C1022" s="98"/>
      <c r="D1022" s="98"/>
      <c r="E1022" s="98"/>
      <c r="F1022" s="98"/>
      <c r="G1022" s="99"/>
      <c r="H1022" s="99"/>
      <c r="I1022" s="99"/>
      <c r="J1022" s="99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5.75" customHeight="1">
      <c r="A1023" s="98"/>
      <c r="B1023" s="98"/>
      <c r="C1023" s="98"/>
      <c r="D1023" s="98"/>
      <c r="E1023" s="98"/>
      <c r="F1023" s="98"/>
      <c r="G1023" s="99"/>
      <c r="H1023" s="99"/>
      <c r="I1023" s="99"/>
      <c r="J1023" s="99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5.75" customHeight="1">
      <c r="A1024" s="98"/>
      <c r="B1024" s="98"/>
      <c r="C1024" s="98"/>
      <c r="D1024" s="98"/>
      <c r="E1024" s="98"/>
      <c r="F1024" s="98"/>
      <c r="G1024" s="99"/>
      <c r="H1024" s="99"/>
      <c r="I1024" s="99"/>
      <c r="J1024" s="99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5.75" customHeight="1">
      <c r="A1025" s="98"/>
      <c r="B1025" s="98"/>
      <c r="C1025" s="98"/>
      <c r="D1025" s="98"/>
      <c r="E1025" s="98"/>
      <c r="F1025" s="98"/>
      <c r="G1025" s="99"/>
      <c r="H1025" s="99"/>
      <c r="I1025" s="99"/>
      <c r="J1025" s="99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5.75" customHeight="1">
      <c r="A1026" s="98"/>
      <c r="B1026" s="98"/>
      <c r="C1026" s="98"/>
      <c r="D1026" s="98"/>
      <c r="E1026" s="98"/>
      <c r="F1026" s="98"/>
      <c r="G1026" s="99"/>
      <c r="H1026" s="99"/>
      <c r="I1026" s="99"/>
      <c r="J1026" s="99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5.75" customHeight="1">
      <c r="A1027" s="98"/>
      <c r="B1027" s="98"/>
      <c r="C1027" s="98"/>
      <c r="D1027" s="98"/>
      <c r="E1027" s="98"/>
      <c r="F1027" s="98"/>
      <c r="G1027" s="99"/>
      <c r="H1027" s="99"/>
      <c r="I1027" s="99"/>
      <c r="J1027" s="99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5.75" customHeight="1">
      <c r="A1028" s="98"/>
      <c r="B1028" s="98"/>
      <c r="C1028" s="98"/>
      <c r="D1028" s="98"/>
      <c r="E1028" s="98"/>
      <c r="F1028" s="98"/>
      <c r="G1028" s="99"/>
      <c r="H1028" s="99"/>
      <c r="I1028" s="99"/>
      <c r="J1028" s="99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5.75" customHeight="1">
      <c r="A1029" s="98"/>
      <c r="B1029" s="98"/>
      <c r="C1029" s="98"/>
      <c r="D1029" s="98"/>
      <c r="E1029" s="98"/>
      <c r="F1029" s="98"/>
      <c r="G1029" s="99"/>
      <c r="H1029" s="99"/>
      <c r="I1029" s="99"/>
      <c r="J1029" s="99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5.75" customHeight="1">
      <c r="A1030" s="98"/>
      <c r="B1030" s="98"/>
      <c r="C1030" s="98"/>
      <c r="D1030" s="98"/>
      <c r="E1030" s="98"/>
      <c r="F1030" s="98"/>
      <c r="G1030" s="99"/>
      <c r="H1030" s="99"/>
      <c r="I1030" s="99"/>
      <c r="J1030" s="99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5.75" customHeight="1">
      <c r="A1031" s="98"/>
      <c r="B1031" s="98"/>
      <c r="C1031" s="98"/>
      <c r="D1031" s="98"/>
      <c r="E1031" s="98"/>
      <c r="F1031" s="98"/>
      <c r="G1031" s="99"/>
      <c r="H1031" s="99"/>
      <c r="I1031" s="99"/>
      <c r="J1031" s="99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5.75" customHeight="1">
      <c r="A1032" s="98"/>
      <c r="B1032" s="98"/>
      <c r="C1032" s="98"/>
      <c r="D1032" s="98"/>
      <c r="E1032" s="98"/>
      <c r="F1032" s="98"/>
      <c r="G1032" s="99"/>
      <c r="H1032" s="99"/>
      <c r="I1032" s="99"/>
      <c r="J1032" s="99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5.75" customHeight="1">
      <c r="A1033" s="98"/>
      <c r="B1033" s="98"/>
      <c r="C1033" s="98"/>
      <c r="D1033" s="98"/>
      <c r="E1033" s="98"/>
      <c r="F1033" s="98"/>
      <c r="G1033" s="99"/>
      <c r="H1033" s="99"/>
      <c r="I1033" s="99"/>
      <c r="J1033" s="99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5.75" customHeight="1">
      <c r="A1034" s="98"/>
      <c r="B1034" s="98"/>
      <c r="C1034" s="98"/>
      <c r="D1034" s="98"/>
      <c r="E1034" s="98"/>
      <c r="F1034" s="98"/>
      <c r="G1034" s="99"/>
      <c r="H1034" s="99"/>
      <c r="I1034" s="99"/>
      <c r="J1034" s="99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5.75" customHeight="1">
      <c r="A1035" s="98"/>
      <c r="B1035" s="98"/>
      <c r="C1035" s="98"/>
      <c r="D1035" s="98"/>
      <c r="E1035" s="98"/>
      <c r="F1035" s="98"/>
      <c r="G1035" s="99"/>
      <c r="H1035" s="99"/>
      <c r="I1035" s="99"/>
      <c r="J1035" s="99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5.75" customHeight="1">
      <c r="A1036" s="98"/>
      <c r="B1036" s="98"/>
      <c r="C1036" s="98"/>
      <c r="D1036" s="98"/>
      <c r="E1036" s="98"/>
      <c r="F1036" s="98"/>
      <c r="G1036" s="99"/>
      <c r="H1036" s="99"/>
      <c r="I1036" s="99"/>
      <c r="J1036" s="99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5.75" customHeight="1">
      <c r="A1037" s="98"/>
      <c r="B1037" s="98"/>
      <c r="C1037" s="98"/>
      <c r="D1037" s="98"/>
      <c r="E1037" s="98"/>
      <c r="F1037" s="98"/>
      <c r="G1037" s="99"/>
      <c r="H1037" s="99"/>
      <c r="I1037" s="99"/>
      <c r="J1037" s="99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5.75" customHeight="1">
      <c r="A1038" s="98"/>
      <c r="B1038" s="98"/>
      <c r="C1038" s="98"/>
      <c r="D1038" s="98"/>
      <c r="E1038" s="98"/>
      <c r="F1038" s="98"/>
      <c r="G1038" s="99"/>
      <c r="H1038" s="99"/>
      <c r="I1038" s="99"/>
      <c r="J1038" s="99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5.75" customHeight="1">
      <c r="A1039" s="98"/>
      <c r="B1039" s="98"/>
      <c r="C1039" s="98"/>
      <c r="D1039" s="98"/>
      <c r="E1039" s="98"/>
      <c r="F1039" s="98"/>
      <c r="G1039" s="99"/>
      <c r="H1039" s="99"/>
      <c r="I1039" s="99"/>
      <c r="J1039" s="99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5.75" customHeight="1">
      <c r="A1040" s="98"/>
      <c r="B1040" s="98"/>
      <c r="C1040" s="98"/>
      <c r="D1040" s="98"/>
      <c r="E1040" s="98"/>
      <c r="F1040" s="98"/>
      <c r="G1040" s="99"/>
      <c r="H1040" s="99"/>
      <c r="I1040" s="99"/>
      <c r="J1040" s="99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5.75" customHeight="1">
      <c r="A1041" s="98"/>
      <c r="B1041" s="98"/>
      <c r="C1041" s="98"/>
      <c r="D1041" s="98"/>
      <c r="E1041" s="98"/>
      <c r="F1041" s="98"/>
      <c r="G1041" s="99"/>
      <c r="H1041" s="99"/>
      <c r="I1041" s="99"/>
      <c r="J1041" s="99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5.75" customHeight="1">
      <c r="A1042" s="98"/>
      <c r="B1042" s="98"/>
      <c r="C1042" s="98"/>
      <c r="D1042" s="98"/>
      <c r="E1042" s="98"/>
      <c r="F1042" s="98"/>
      <c r="G1042" s="99"/>
      <c r="H1042" s="99"/>
      <c r="I1042" s="99"/>
      <c r="J1042" s="99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5.75" customHeight="1">
      <c r="A1043" s="98"/>
      <c r="B1043" s="98"/>
      <c r="C1043" s="98"/>
      <c r="D1043" s="98"/>
      <c r="E1043" s="98"/>
      <c r="F1043" s="98"/>
      <c r="G1043" s="99"/>
      <c r="H1043" s="99"/>
      <c r="I1043" s="99"/>
      <c r="J1043" s="99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5.75" customHeight="1">
      <c r="A1044" s="98"/>
      <c r="B1044" s="98"/>
      <c r="C1044" s="98"/>
      <c r="D1044" s="98"/>
      <c r="E1044" s="98"/>
      <c r="F1044" s="98"/>
      <c r="G1044" s="99"/>
      <c r="H1044" s="99"/>
      <c r="I1044" s="99"/>
      <c r="J1044" s="99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5.75" customHeight="1">
      <c r="A1045" s="98"/>
      <c r="B1045" s="98"/>
      <c r="C1045" s="98"/>
      <c r="D1045" s="98"/>
      <c r="E1045" s="98"/>
      <c r="F1045" s="98"/>
      <c r="G1045" s="99"/>
      <c r="H1045" s="99"/>
      <c r="I1045" s="99"/>
      <c r="J1045" s="99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5.75" customHeight="1">
      <c r="A1046" s="98"/>
      <c r="B1046" s="98"/>
      <c r="C1046" s="98"/>
      <c r="D1046" s="98"/>
      <c r="E1046" s="98"/>
      <c r="F1046" s="98"/>
      <c r="G1046" s="99"/>
      <c r="H1046" s="99"/>
      <c r="I1046" s="99"/>
      <c r="J1046" s="99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5.75" customHeight="1">
      <c r="A1047" s="98"/>
      <c r="B1047" s="98"/>
      <c r="C1047" s="98"/>
      <c r="D1047" s="98"/>
      <c r="E1047" s="98"/>
      <c r="F1047" s="98"/>
      <c r="G1047" s="99"/>
      <c r="H1047" s="99"/>
      <c r="I1047" s="99"/>
      <c r="J1047" s="99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5.75" customHeight="1">
      <c r="A1048" s="98"/>
      <c r="B1048" s="98"/>
      <c r="C1048" s="98"/>
      <c r="D1048" s="98"/>
      <c r="E1048" s="98"/>
      <c r="F1048" s="98"/>
      <c r="G1048" s="99"/>
      <c r="H1048" s="99"/>
      <c r="I1048" s="99"/>
      <c r="J1048" s="99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5.75" customHeight="1">
      <c r="A1049" s="98"/>
      <c r="B1049" s="98"/>
      <c r="C1049" s="98"/>
      <c r="D1049" s="98"/>
      <c r="E1049" s="98"/>
      <c r="F1049" s="98"/>
      <c r="G1049" s="99"/>
      <c r="H1049" s="99"/>
      <c r="I1049" s="99"/>
      <c r="J1049" s="99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5.75" customHeight="1">
      <c r="A1050" s="98"/>
      <c r="B1050" s="98"/>
      <c r="C1050" s="98"/>
      <c r="D1050" s="98"/>
      <c r="E1050" s="98"/>
      <c r="F1050" s="98"/>
      <c r="G1050" s="99"/>
      <c r="H1050" s="99"/>
      <c r="I1050" s="99"/>
      <c r="J1050" s="99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5.75" customHeight="1">
      <c r="A1051" s="98"/>
      <c r="B1051" s="98"/>
      <c r="C1051" s="98"/>
      <c r="D1051" s="98"/>
      <c r="E1051" s="98"/>
      <c r="F1051" s="98"/>
      <c r="G1051" s="99"/>
      <c r="H1051" s="99"/>
      <c r="I1051" s="99"/>
      <c r="J1051" s="99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5.75" customHeight="1">
      <c r="A1052" s="98"/>
      <c r="B1052" s="98"/>
      <c r="C1052" s="98"/>
      <c r="D1052" s="98"/>
      <c r="E1052" s="98"/>
      <c r="F1052" s="98"/>
      <c r="G1052" s="99"/>
      <c r="H1052" s="99"/>
      <c r="I1052" s="99"/>
      <c r="J1052" s="99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5.75" customHeight="1">
      <c r="A1053" s="98"/>
      <c r="B1053" s="98"/>
      <c r="C1053" s="98"/>
      <c r="D1053" s="98"/>
      <c r="E1053" s="98"/>
      <c r="F1053" s="98"/>
      <c r="G1053" s="99"/>
      <c r="H1053" s="99"/>
      <c r="I1053" s="99"/>
      <c r="J1053" s="99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5.75" customHeight="1">
      <c r="A1054" s="98"/>
      <c r="B1054" s="98"/>
      <c r="C1054" s="98"/>
      <c r="D1054" s="98"/>
      <c r="E1054" s="98"/>
      <c r="F1054" s="98"/>
      <c r="G1054" s="99"/>
      <c r="H1054" s="99"/>
      <c r="I1054" s="99"/>
      <c r="J1054" s="99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5.75" customHeight="1">
      <c r="A1055" s="98"/>
      <c r="B1055" s="98"/>
      <c r="C1055" s="98"/>
      <c r="D1055" s="98"/>
      <c r="E1055" s="98"/>
      <c r="F1055" s="98"/>
      <c r="G1055" s="99"/>
      <c r="H1055" s="99"/>
      <c r="I1055" s="99"/>
      <c r="J1055" s="99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5.75" customHeight="1">
      <c r="A1056" s="98"/>
      <c r="B1056" s="98"/>
      <c r="C1056" s="98"/>
      <c r="D1056" s="98"/>
      <c r="E1056" s="98"/>
      <c r="F1056" s="98"/>
      <c r="G1056" s="99"/>
      <c r="H1056" s="99"/>
      <c r="I1056" s="99"/>
      <c r="J1056" s="99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5.75" customHeight="1">
      <c r="A1057" s="98"/>
      <c r="B1057" s="98"/>
      <c r="C1057" s="98"/>
      <c r="D1057" s="98"/>
      <c r="E1057" s="98"/>
      <c r="F1057" s="98"/>
      <c r="G1057" s="99"/>
      <c r="H1057" s="99"/>
      <c r="I1057" s="99"/>
      <c r="J1057" s="99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5.75" customHeight="1">
      <c r="A1058" s="98"/>
      <c r="B1058" s="98"/>
      <c r="C1058" s="98"/>
      <c r="D1058" s="98"/>
      <c r="E1058" s="98"/>
      <c r="F1058" s="98"/>
      <c r="G1058" s="99"/>
      <c r="H1058" s="99"/>
      <c r="I1058" s="99"/>
      <c r="J1058" s="99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5.75" customHeight="1">
      <c r="A1059" s="98"/>
      <c r="B1059" s="98"/>
      <c r="C1059" s="98"/>
      <c r="D1059" s="98"/>
      <c r="E1059" s="98"/>
      <c r="F1059" s="98"/>
      <c r="G1059" s="99"/>
      <c r="H1059" s="99"/>
      <c r="I1059" s="99"/>
      <c r="J1059" s="99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5.75" customHeight="1">
      <c r="A1060" s="98"/>
      <c r="B1060" s="98"/>
      <c r="C1060" s="98"/>
      <c r="D1060" s="98"/>
      <c r="E1060" s="98"/>
      <c r="F1060" s="98"/>
      <c r="G1060" s="99"/>
      <c r="H1060" s="99"/>
      <c r="I1060" s="99"/>
      <c r="J1060" s="99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5.75" customHeight="1">
      <c r="A1061" s="98"/>
      <c r="B1061" s="98"/>
      <c r="C1061" s="98"/>
      <c r="D1061" s="98"/>
      <c r="E1061" s="98"/>
      <c r="F1061" s="98"/>
      <c r="G1061" s="99"/>
      <c r="H1061" s="99"/>
      <c r="I1061" s="99"/>
      <c r="J1061" s="99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5.75" customHeight="1">
      <c r="A1062" s="98"/>
      <c r="B1062" s="98"/>
      <c r="C1062" s="98"/>
      <c r="D1062" s="98"/>
      <c r="E1062" s="98"/>
      <c r="F1062" s="98"/>
      <c r="G1062" s="99"/>
      <c r="H1062" s="99"/>
      <c r="I1062" s="99"/>
      <c r="J1062" s="99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5.75" customHeight="1">
      <c r="A1063" s="98"/>
      <c r="B1063" s="98"/>
      <c r="C1063" s="98"/>
      <c r="D1063" s="98"/>
      <c r="E1063" s="98"/>
      <c r="F1063" s="98"/>
      <c r="G1063" s="99"/>
      <c r="H1063" s="99"/>
      <c r="I1063" s="99"/>
      <c r="J1063" s="99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5.75" customHeight="1">
      <c r="A1064" s="98"/>
      <c r="B1064" s="98"/>
      <c r="C1064" s="98"/>
      <c r="D1064" s="98"/>
      <c r="E1064" s="98"/>
      <c r="F1064" s="98"/>
      <c r="G1064" s="99"/>
      <c r="H1064" s="99"/>
      <c r="I1064" s="99"/>
      <c r="J1064" s="99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5.75" customHeight="1">
      <c r="A1065" s="98"/>
      <c r="B1065" s="98"/>
      <c r="C1065" s="98"/>
      <c r="D1065" s="98"/>
      <c r="E1065" s="98"/>
      <c r="F1065" s="98"/>
      <c r="G1065" s="99"/>
      <c r="H1065" s="99"/>
      <c r="I1065" s="99"/>
      <c r="J1065" s="99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5.75" customHeight="1">
      <c r="A1066" s="98"/>
      <c r="B1066" s="98"/>
      <c r="C1066" s="98"/>
      <c r="D1066" s="98"/>
      <c r="E1066" s="98"/>
      <c r="F1066" s="98"/>
      <c r="G1066" s="99"/>
      <c r="H1066" s="99"/>
      <c r="I1066" s="99"/>
      <c r="J1066" s="99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5.75" customHeight="1">
      <c r="A1067" s="98"/>
      <c r="B1067" s="98"/>
      <c r="C1067" s="98"/>
      <c r="D1067" s="98"/>
      <c r="E1067" s="98"/>
      <c r="F1067" s="98"/>
      <c r="G1067" s="99"/>
      <c r="H1067" s="99"/>
      <c r="I1067" s="99"/>
      <c r="J1067" s="99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5.75" customHeight="1">
      <c r="A1068" s="98"/>
      <c r="B1068" s="98"/>
      <c r="C1068" s="98"/>
      <c r="D1068" s="98"/>
      <c r="E1068" s="98"/>
      <c r="F1068" s="98"/>
      <c r="G1068" s="99"/>
      <c r="H1068" s="99"/>
      <c r="I1068" s="99"/>
      <c r="J1068" s="99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5.75" customHeight="1">
      <c r="A1069" s="98"/>
      <c r="B1069" s="98"/>
      <c r="C1069" s="98"/>
      <c r="D1069" s="98"/>
      <c r="E1069" s="98"/>
      <c r="F1069" s="98"/>
      <c r="G1069" s="99"/>
      <c r="H1069" s="99"/>
      <c r="I1069" s="99"/>
      <c r="J1069" s="99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5.75" customHeight="1">
      <c r="A1070" s="98"/>
      <c r="B1070" s="98"/>
      <c r="C1070" s="98"/>
      <c r="D1070" s="98"/>
      <c r="E1070" s="98"/>
      <c r="F1070" s="98"/>
      <c r="G1070" s="99"/>
      <c r="H1070" s="99"/>
      <c r="I1070" s="99"/>
      <c r="J1070" s="99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5.75" customHeight="1">
      <c r="A1071" s="98"/>
      <c r="B1071" s="98"/>
      <c r="C1071" s="98"/>
      <c r="D1071" s="98"/>
      <c r="E1071" s="98"/>
      <c r="F1071" s="98"/>
      <c r="G1071" s="99"/>
      <c r="H1071" s="99"/>
      <c r="I1071" s="99"/>
      <c r="J1071" s="99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  <row r="1072" spans="1:26" ht="15.75" customHeight="1">
      <c r="A1072" s="98"/>
      <c r="B1072" s="98"/>
      <c r="C1072" s="98"/>
      <c r="D1072" s="98"/>
      <c r="E1072" s="98"/>
      <c r="F1072" s="98"/>
      <c r="G1072" s="99"/>
      <c r="H1072" s="99"/>
      <c r="I1072" s="99"/>
      <c r="J1072" s="99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  <c r="U1072" s="98"/>
      <c r="V1072" s="98"/>
      <c r="W1072" s="98"/>
      <c r="X1072" s="98"/>
      <c r="Y1072" s="98"/>
      <c r="Z1072" s="98"/>
    </row>
    <row r="1073" spans="1:26" ht="15.75" customHeight="1">
      <c r="A1073" s="98"/>
      <c r="B1073" s="98"/>
      <c r="C1073" s="98"/>
      <c r="D1073" s="98"/>
      <c r="E1073" s="98"/>
      <c r="F1073" s="98"/>
      <c r="G1073" s="99"/>
      <c r="H1073" s="99"/>
      <c r="I1073" s="99"/>
      <c r="J1073" s="99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  <c r="U1073" s="98"/>
      <c r="V1073" s="98"/>
      <c r="W1073" s="98"/>
      <c r="X1073" s="98"/>
      <c r="Y1073" s="98"/>
      <c r="Z1073" s="98"/>
    </row>
    <row r="1074" spans="1:26" ht="15.75" customHeight="1">
      <c r="A1074" s="98"/>
      <c r="B1074" s="98"/>
      <c r="C1074" s="98"/>
      <c r="D1074" s="98"/>
      <c r="E1074" s="98"/>
      <c r="F1074" s="98"/>
      <c r="G1074" s="99"/>
      <c r="H1074" s="99"/>
      <c r="I1074" s="99"/>
      <c r="J1074" s="99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  <c r="U1074" s="98"/>
      <c r="V1074" s="98"/>
      <c r="W1074" s="98"/>
      <c r="X1074" s="98"/>
      <c r="Y1074" s="98"/>
      <c r="Z1074" s="98"/>
    </row>
    <row r="1075" spans="1:26" ht="15.75" customHeight="1">
      <c r="A1075" s="98"/>
      <c r="B1075" s="98"/>
      <c r="C1075" s="98"/>
      <c r="D1075" s="98"/>
      <c r="E1075" s="98"/>
      <c r="F1075" s="98"/>
      <c r="G1075" s="99"/>
      <c r="H1075" s="99"/>
      <c r="I1075" s="99"/>
      <c r="J1075" s="99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  <c r="U1075" s="98"/>
      <c r="V1075" s="98"/>
      <c r="W1075" s="98"/>
      <c r="X1075" s="98"/>
      <c r="Y1075" s="98"/>
      <c r="Z1075" s="98"/>
    </row>
    <row r="1076" spans="1:26" ht="15.75" customHeight="1">
      <c r="A1076" s="98"/>
      <c r="B1076" s="98"/>
      <c r="C1076" s="98"/>
      <c r="D1076" s="98"/>
      <c r="E1076" s="98"/>
      <c r="F1076" s="98"/>
      <c r="G1076" s="99"/>
      <c r="H1076" s="99"/>
      <c r="I1076" s="99"/>
      <c r="J1076" s="99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  <c r="U1076" s="98"/>
      <c r="V1076" s="98"/>
      <c r="W1076" s="98"/>
      <c r="X1076" s="98"/>
      <c r="Y1076" s="98"/>
      <c r="Z1076" s="98"/>
    </row>
    <row r="1077" spans="1:26" ht="15.75" customHeight="1">
      <c r="A1077" s="98"/>
      <c r="B1077" s="98"/>
      <c r="C1077" s="98"/>
      <c r="D1077" s="98"/>
      <c r="E1077" s="98"/>
      <c r="F1077" s="98"/>
      <c r="G1077" s="99"/>
      <c r="H1077" s="99"/>
      <c r="I1077" s="99"/>
      <c r="J1077" s="99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  <c r="U1077" s="98"/>
      <c r="V1077" s="98"/>
      <c r="W1077" s="98"/>
      <c r="X1077" s="98"/>
      <c r="Y1077" s="98"/>
      <c r="Z1077" s="98"/>
    </row>
    <row r="1078" spans="1:26" ht="15.75" customHeight="1">
      <c r="A1078" s="98"/>
      <c r="B1078" s="98"/>
      <c r="C1078" s="98"/>
      <c r="D1078" s="98"/>
      <c r="E1078" s="98"/>
      <c r="F1078" s="98"/>
      <c r="G1078" s="99"/>
      <c r="H1078" s="99"/>
      <c r="I1078" s="99"/>
      <c r="J1078" s="99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  <c r="U1078" s="98"/>
      <c r="V1078" s="98"/>
      <c r="W1078" s="98"/>
      <c r="X1078" s="98"/>
      <c r="Y1078" s="98"/>
      <c r="Z1078" s="98"/>
    </row>
    <row r="1079" spans="1:26" ht="15.75" customHeight="1">
      <c r="A1079" s="98"/>
      <c r="B1079" s="98"/>
      <c r="C1079" s="98"/>
      <c r="D1079" s="98"/>
      <c r="E1079" s="98"/>
      <c r="F1079" s="98"/>
      <c r="G1079" s="99"/>
      <c r="H1079" s="99"/>
      <c r="I1079" s="99"/>
      <c r="J1079" s="99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  <c r="U1079" s="98"/>
      <c r="V1079" s="98"/>
      <c r="W1079" s="98"/>
      <c r="X1079" s="98"/>
      <c r="Y1079" s="98"/>
      <c r="Z1079" s="98"/>
    </row>
    <row r="1080" spans="1:26" ht="15.75" customHeight="1">
      <c r="A1080" s="98"/>
      <c r="B1080" s="98"/>
      <c r="C1080" s="98"/>
      <c r="D1080" s="98"/>
      <c r="E1080" s="98"/>
      <c r="F1080" s="98"/>
      <c r="G1080" s="99"/>
      <c r="H1080" s="99"/>
      <c r="I1080" s="99"/>
      <c r="J1080" s="99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  <c r="U1080" s="98"/>
      <c r="V1080" s="98"/>
      <c r="W1080" s="98"/>
      <c r="X1080" s="98"/>
      <c r="Y1080" s="98"/>
      <c r="Z1080" s="98"/>
    </row>
    <row r="1081" spans="1:26" ht="15.75" customHeight="1">
      <c r="A1081" s="98"/>
      <c r="B1081" s="98"/>
      <c r="C1081" s="98"/>
      <c r="D1081" s="98"/>
      <c r="E1081" s="98"/>
      <c r="F1081" s="98"/>
      <c r="G1081" s="99"/>
      <c r="H1081" s="99"/>
      <c r="I1081" s="99"/>
      <c r="J1081" s="99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  <c r="U1081" s="98"/>
      <c r="V1081" s="98"/>
      <c r="W1081" s="98"/>
      <c r="X1081" s="98"/>
      <c r="Y1081" s="98"/>
      <c r="Z1081" s="98"/>
    </row>
    <row r="1082" spans="1:26" ht="15.75" customHeight="1">
      <c r="A1082" s="98"/>
      <c r="B1082" s="98"/>
      <c r="C1082" s="98"/>
      <c r="D1082" s="98"/>
      <c r="E1082" s="98"/>
      <c r="F1082" s="98"/>
      <c r="G1082" s="99"/>
      <c r="H1082" s="99"/>
      <c r="I1082" s="99"/>
      <c r="J1082" s="99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  <c r="U1082" s="98"/>
      <c r="V1082" s="98"/>
      <c r="W1082" s="98"/>
      <c r="X1082" s="98"/>
      <c r="Y1082" s="98"/>
      <c r="Z1082" s="98"/>
    </row>
    <row r="1083" spans="1:26" ht="15.75" customHeight="1">
      <c r="A1083" s="98"/>
      <c r="B1083" s="98"/>
      <c r="C1083" s="98"/>
      <c r="D1083" s="98"/>
      <c r="E1083" s="98"/>
      <c r="F1083" s="98"/>
      <c r="G1083" s="99"/>
      <c r="H1083" s="99"/>
      <c r="I1083" s="99"/>
      <c r="J1083" s="99"/>
      <c r="K1083" s="98"/>
      <c r="L1083" s="98"/>
      <c r="M1083" s="98"/>
      <c r="N1083" s="98"/>
      <c r="O1083" s="98"/>
      <c r="P1083" s="98"/>
      <c r="Q1083" s="98"/>
      <c r="R1083" s="98"/>
      <c r="S1083" s="98"/>
      <c r="T1083" s="98"/>
      <c r="U1083" s="98"/>
      <c r="V1083" s="98"/>
      <c r="W1083" s="98"/>
      <c r="X1083" s="98"/>
      <c r="Y1083" s="98"/>
      <c r="Z1083" s="98"/>
    </row>
    <row r="1084" spans="1:26" ht="15.75" customHeight="1">
      <c r="A1084" s="98"/>
      <c r="B1084" s="98"/>
      <c r="C1084" s="98"/>
      <c r="D1084" s="98"/>
      <c r="E1084" s="98"/>
      <c r="F1084" s="98"/>
      <c r="G1084" s="99"/>
      <c r="H1084" s="99"/>
      <c r="I1084" s="99"/>
      <c r="J1084" s="99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  <c r="U1084" s="98"/>
      <c r="V1084" s="98"/>
      <c r="W1084" s="98"/>
      <c r="X1084" s="98"/>
      <c r="Y1084" s="98"/>
      <c r="Z1084" s="98"/>
    </row>
    <row r="1085" spans="1:26" ht="15.75" customHeight="1">
      <c r="A1085" s="98"/>
      <c r="B1085" s="98"/>
      <c r="C1085" s="98"/>
      <c r="D1085" s="98"/>
      <c r="E1085" s="98"/>
      <c r="F1085" s="98"/>
      <c r="G1085" s="99"/>
      <c r="H1085" s="99"/>
      <c r="I1085" s="99"/>
      <c r="J1085" s="99"/>
      <c r="K1085" s="98"/>
      <c r="L1085" s="98"/>
      <c r="M1085" s="98"/>
      <c r="N1085" s="98"/>
      <c r="O1085" s="98"/>
      <c r="P1085" s="98"/>
      <c r="Q1085" s="98"/>
      <c r="R1085" s="98"/>
      <c r="S1085" s="98"/>
      <c r="T1085" s="98"/>
      <c r="U1085" s="98"/>
      <c r="V1085" s="98"/>
      <c r="W1085" s="98"/>
      <c r="X1085" s="98"/>
      <c r="Y1085" s="98"/>
      <c r="Z1085" s="98"/>
    </row>
    <row r="1086" spans="1:26" ht="15.75" customHeight="1">
      <c r="A1086" s="98"/>
      <c r="B1086" s="98"/>
      <c r="C1086" s="98"/>
      <c r="D1086" s="98"/>
      <c r="E1086" s="98"/>
      <c r="F1086" s="98"/>
      <c r="G1086" s="99"/>
      <c r="H1086" s="99"/>
      <c r="I1086" s="99"/>
      <c r="J1086" s="99"/>
      <c r="K1086" s="98"/>
      <c r="L1086" s="98"/>
      <c r="M1086" s="98"/>
      <c r="N1086" s="98"/>
      <c r="O1086" s="98"/>
      <c r="P1086" s="98"/>
      <c r="Q1086" s="98"/>
      <c r="R1086" s="98"/>
      <c r="S1086" s="98"/>
      <c r="T1086" s="98"/>
      <c r="U1086" s="98"/>
      <c r="V1086" s="98"/>
      <c r="W1086" s="98"/>
      <c r="X1086" s="98"/>
      <c r="Y1086" s="98"/>
      <c r="Z1086" s="98"/>
    </row>
    <row r="1087" spans="1:26" ht="15.75" customHeight="1">
      <c r="A1087" s="98"/>
      <c r="B1087" s="98"/>
      <c r="C1087" s="98"/>
      <c r="D1087" s="98"/>
      <c r="E1087" s="98"/>
      <c r="F1087" s="98"/>
      <c r="G1087" s="99"/>
      <c r="H1087" s="99"/>
      <c r="I1087" s="99"/>
      <c r="J1087" s="99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  <c r="V1087" s="98"/>
      <c r="W1087" s="98"/>
      <c r="X1087" s="98"/>
      <c r="Y1087" s="98"/>
      <c r="Z1087" s="98"/>
    </row>
    <row r="1088" spans="1:26" ht="15.75" customHeight="1">
      <c r="A1088" s="98"/>
      <c r="B1088" s="98"/>
      <c r="C1088" s="98"/>
      <c r="D1088" s="98"/>
      <c r="E1088" s="98"/>
      <c r="F1088" s="98"/>
      <c r="G1088" s="99"/>
      <c r="H1088" s="99"/>
      <c r="I1088" s="99"/>
      <c r="J1088" s="99"/>
      <c r="K1088" s="98"/>
      <c r="L1088" s="98"/>
      <c r="M1088" s="98"/>
      <c r="N1088" s="98"/>
      <c r="O1088" s="98"/>
      <c r="P1088" s="98"/>
      <c r="Q1088" s="98"/>
      <c r="R1088" s="98"/>
      <c r="S1088" s="98"/>
      <c r="T1088" s="98"/>
      <c r="U1088" s="98"/>
      <c r="V1088" s="98"/>
      <c r="W1088" s="98"/>
      <c r="X1088" s="98"/>
      <c r="Y1088" s="98"/>
      <c r="Z1088" s="98"/>
    </row>
    <row r="1089" spans="1:26" ht="15.75" customHeight="1">
      <c r="A1089" s="98"/>
      <c r="B1089" s="98"/>
      <c r="C1089" s="98"/>
      <c r="D1089" s="98"/>
      <c r="E1089" s="98"/>
      <c r="F1089" s="98"/>
      <c r="G1089" s="99"/>
      <c r="H1089" s="99"/>
      <c r="I1089" s="99"/>
      <c r="J1089" s="99"/>
      <c r="K1089" s="98"/>
      <c r="L1089" s="98"/>
      <c r="M1089" s="98"/>
      <c r="N1089" s="98"/>
      <c r="O1089" s="98"/>
      <c r="P1089" s="98"/>
      <c r="Q1089" s="98"/>
      <c r="R1089" s="98"/>
      <c r="S1089" s="98"/>
      <c r="T1089" s="98"/>
      <c r="U1089" s="98"/>
      <c r="V1089" s="98"/>
      <c r="W1089" s="98"/>
      <c r="X1089" s="98"/>
      <c r="Y1089" s="98"/>
      <c r="Z1089" s="98"/>
    </row>
    <row r="1090" spans="1:26" ht="15.75" customHeight="1">
      <c r="A1090" s="98"/>
      <c r="B1090" s="98"/>
      <c r="C1090" s="98"/>
      <c r="D1090" s="98"/>
      <c r="E1090" s="98"/>
      <c r="F1090" s="98"/>
      <c r="G1090" s="99"/>
      <c r="H1090" s="99"/>
      <c r="I1090" s="99"/>
      <c r="J1090" s="99"/>
      <c r="K1090" s="98"/>
      <c r="L1090" s="98"/>
      <c r="M1090" s="98"/>
      <c r="N1090" s="98"/>
      <c r="O1090" s="98"/>
      <c r="P1090" s="98"/>
      <c r="Q1090" s="98"/>
      <c r="R1090" s="98"/>
      <c r="S1090" s="98"/>
      <c r="T1090" s="98"/>
      <c r="U1090" s="98"/>
      <c r="V1090" s="98"/>
      <c r="W1090" s="98"/>
      <c r="X1090" s="98"/>
      <c r="Y1090" s="98"/>
      <c r="Z1090" s="98"/>
    </row>
    <row r="1091" spans="1:26" ht="15.75" customHeight="1">
      <c r="A1091" s="98"/>
      <c r="B1091" s="98"/>
      <c r="C1091" s="98"/>
      <c r="D1091" s="98"/>
      <c r="E1091" s="98"/>
      <c r="F1091" s="98"/>
      <c r="G1091" s="99"/>
      <c r="H1091" s="99"/>
      <c r="I1091" s="99"/>
      <c r="J1091" s="99"/>
      <c r="K1091" s="98"/>
      <c r="L1091" s="98"/>
      <c r="M1091" s="98"/>
      <c r="N1091" s="98"/>
      <c r="O1091" s="98"/>
      <c r="P1091" s="98"/>
      <c r="Q1091" s="98"/>
      <c r="R1091" s="98"/>
      <c r="S1091" s="98"/>
      <c r="T1091" s="98"/>
      <c r="U1091" s="98"/>
      <c r="V1091" s="98"/>
      <c r="W1091" s="98"/>
      <c r="X1091" s="98"/>
      <c r="Y1091" s="98"/>
      <c r="Z1091" s="98"/>
    </row>
    <row r="1092" spans="1:26" ht="15.75" customHeight="1">
      <c r="A1092" s="98"/>
      <c r="B1092" s="98"/>
      <c r="C1092" s="98"/>
      <c r="D1092" s="98"/>
      <c r="E1092" s="98"/>
      <c r="F1092" s="98"/>
      <c r="G1092" s="99"/>
      <c r="H1092" s="99"/>
      <c r="I1092" s="99"/>
      <c r="J1092" s="99"/>
      <c r="K1092" s="98"/>
      <c r="L1092" s="98"/>
      <c r="M1092" s="98"/>
      <c r="N1092" s="98"/>
      <c r="O1092" s="98"/>
      <c r="P1092" s="98"/>
      <c r="Q1092" s="98"/>
      <c r="R1092" s="98"/>
      <c r="S1092" s="98"/>
      <c r="T1092" s="98"/>
      <c r="U1092" s="98"/>
      <c r="V1092" s="98"/>
      <c r="W1092" s="98"/>
      <c r="X1092" s="98"/>
      <c r="Y1092" s="98"/>
      <c r="Z1092" s="98"/>
    </row>
    <row r="1093" spans="1:26" ht="15.75" customHeight="1">
      <c r="A1093" s="98"/>
      <c r="B1093" s="98"/>
      <c r="C1093" s="98"/>
      <c r="D1093" s="98"/>
      <c r="E1093" s="98"/>
      <c r="F1093" s="98"/>
      <c r="G1093" s="99"/>
      <c r="H1093" s="99"/>
      <c r="I1093" s="99"/>
      <c r="J1093" s="99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  <c r="U1093" s="98"/>
      <c r="V1093" s="98"/>
      <c r="W1093" s="98"/>
      <c r="X1093" s="98"/>
      <c r="Y1093" s="98"/>
      <c r="Z1093" s="98"/>
    </row>
    <row r="1094" spans="1:26" ht="15.75" customHeight="1">
      <c r="A1094" s="98"/>
      <c r="B1094" s="98"/>
      <c r="C1094" s="98"/>
      <c r="D1094" s="98"/>
      <c r="E1094" s="98"/>
      <c r="F1094" s="98"/>
      <c r="G1094" s="99"/>
      <c r="H1094" s="99"/>
      <c r="I1094" s="99"/>
      <c r="J1094" s="99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  <c r="U1094" s="98"/>
      <c r="V1094" s="98"/>
      <c r="W1094" s="98"/>
      <c r="X1094" s="98"/>
      <c r="Y1094" s="98"/>
      <c r="Z1094" s="98"/>
    </row>
    <row r="1095" spans="1:26" ht="15.75" customHeight="1">
      <c r="A1095" s="98"/>
      <c r="B1095" s="98"/>
      <c r="C1095" s="98"/>
      <c r="D1095" s="98"/>
      <c r="E1095" s="98"/>
      <c r="F1095" s="98"/>
      <c r="G1095" s="99"/>
      <c r="H1095" s="99"/>
      <c r="I1095" s="99"/>
      <c r="J1095" s="99"/>
      <c r="K1095" s="98"/>
      <c r="L1095" s="98"/>
      <c r="M1095" s="98"/>
      <c r="N1095" s="98"/>
      <c r="O1095" s="98"/>
      <c r="P1095" s="98"/>
      <c r="Q1095" s="98"/>
      <c r="R1095" s="98"/>
      <c r="S1095" s="98"/>
      <c r="T1095" s="98"/>
      <c r="U1095" s="98"/>
      <c r="V1095" s="98"/>
      <c r="W1095" s="98"/>
      <c r="X1095" s="98"/>
      <c r="Y1095" s="98"/>
      <c r="Z1095" s="98"/>
    </row>
    <row r="1096" spans="5:6" ht="15">
      <c r="E1096" s="98"/>
      <c r="F1096" s="98"/>
    </row>
  </sheetData>
  <sheetProtection selectLockedCells="1" selectUnlockedCells="1"/>
  <mergeCells count="43">
    <mergeCell ref="B7:G7"/>
    <mergeCell ref="B8:D8"/>
    <mergeCell ref="E8:F8"/>
    <mergeCell ref="B52:D52"/>
    <mergeCell ref="B54:C54"/>
    <mergeCell ref="E62:G62"/>
    <mergeCell ref="B93:C93"/>
    <mergeCell ref="B138:C138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B164:D164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83:C183"/>
    <mergeCell ref="A85:A125"/>
    <mergeCell ref="A127:A128"/>
    <mergeCell ref="B107:B108"/>
    <mergeCell ref="C107:C108"/>
    <mergeCell ref="B184:E191"/>
    <mergeCell ref="B192:E199"/>
    <mergeCell ref="B139:E141"/>
    <mergeCell ref="E63:I85"/>
    <mergeCell ref="E86:I88"/>
    <mergeCell ref="B94:E97"/>
    <mergeCell ref="B2:G3"/>
    <mergeCell ref="B4:G5"/>
    <mergeCell ref="B45:D47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7 D18:D32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72"/>
  <sheetViews>
    <sheetView zoomScale="50" zoomScaleNormal="50" workbookViewId="0" topLeftCell="A130">
      <selection activeCell="G141" sqref="G141"/>
    </sheetView>
  </sheetViews>
  <sheetFormatPr defaultColWidth="14.421875" defaultRowHeight="15"/>
  <cols>
    <col min="1" max="1" width="11.57421875" style="97" customWidth="1"/>
    <col min="2" max="2" width="94.421875" style="97" customWidth="1"/>
    <col min="3" max="3" width="42.8515625" style="97" customWidth="1"/>
    <col min="4" max="4" width="36.00390625" style="97" customWidth="1"/>
    <col min="5" max="5" width="35.421875" style="97" customWidth="1"/>
    <col min="6" max="6" width="43.57421875" style="97" customWidth="1"/>
    <col min="7" max="7" width="41.00390625" style="97" customWidth="1"/>
    <col min="8" max="8" width="2.421875" style="97" hidden="1" customWidth="1"/>
    <col min="9" max="9" width="29.57421875" style="97" customWidth="1"/>
    <col min="10" max="10" width="33.57421875" style="97" customWidth="1"/>
    <col min="11" max="11" width="21.00390625" style="97" customWidth="1"/>
    <col min="12" max="12" width="21.421875" style="97" customWidth="1"/>
    <col min="13" max="14" width="8.8515625" style="97" customWidth="1"/>
    <col min="15" max="26" width="8.00390625" style="97" customWidth="1"/>
    <col min="27" max="16384" width="14.421875" style="97" customWidth="1"/>
  </cols>
  <sheetData>
    <row r="1" spans="1:26" ht="15">
      <c r="A1" s="98"/>
      <c r="B1" s="98"/>
      <c r="C1" s="98"/>
      <c r="D1" s="98"/>
      <c r="E1" s="98"/>
      <c r="F1" s="98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customHeight="1">
      <c r="A2" s="98"/>
      <c r="B2" s="100" t="s">
        <v>51</v>
      </c>
      <c r="C2" s="100"/>
      <c r="D2" s="100"/>
      <c r="E2" s="100"/>
      <c r="F2" s="100"/>
      <c r="G2" s="100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40.5" customHeight="1">
      <c r="A3" s="98"/>
      <c r="B3" s="100"/>
      <c r="C3" s="100"/>
      <c r="D3" s="100"/>
      <c r="E3" s="100"/>
      <c r="F3" s="100"/>
      <c r="G3" s="100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7" customHeight="1">
      <c r="A4" s="98"/>
      <c r="B4" s="101" t="s">
        <v>52</v>
      </c>
      <c r="C4" s="101"/>
      <c r="D4" s="101"/>
      <c r="E4" s="101"/>
      <c r="F4" s="101"/>
      <c r="G4" s="101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34.5" customHeight="1">
      <c r="A5" s="98"/>
      <c r="B5" s="101"/>
      <c r="C5" s="101"/>
      <c r="D5" s="101"/>
      <c r="E5" s="101"/>
      <c r="F5" s="101"/>
      <c r="G5" s="101"/>
      <c r="H5" s="99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8" customHeight="1">
      <c r="A6" s="98"/>
      <c r="B6" s="102"/>
      <c r="C6" s="102"/>
      <c r="D6" s="102"/>
      <c r="E6" s="102"/>
      <c r="F6" s="102"/>
      <c r="G6" s="102"/>
      <c r="H6" s="99"/>
      <c r="I6" s="99"/>
      <c r="J6" s="99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73.5" customHeight="1">
      <c r="A7" s="98"/>
      <c r="B7" s="103" t="s">
        <v>212</v>
      </c>
      <c r="C7" s="103"/>
      <c r="D7" s="103"/>
      <c r="E7" s="103"/>
      <c r="F7" s="103"/>
      <c r="G7" s="103"/>
      <c r="H7" s="99"/>
      <c r="I7" s="99"/>
      <c r="J7" s="99"/>
      <c r="K7" s="98"/>
      <c r="L7" s="98"/>
      <c r="M7" s="162" t="s">
        <v>54</v>
      </c>
      <c r="N7" s="98" t="s">
        <v>55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91.5" customHeight="1">
      <c r="A8" s="98"/>
      <c r="B8" s="104" t="s">
        <v>56</v>
      </c>
      <c r="C8" s="104"/>
      <c r="D8" s="104"/>
      <c r="E8" s="105" t="s">
        <v>213</v>
      </c>
      <c r="F8" s="105"/>
      <c r="G8" s="106"/>
      <c r="H8" s="99"/>
      <c r="I8" s="99"/>
      <c r="J8" s="99"/>
      <c r="K8" s="98"/>
      <c r="L8" s="98"/>
      <c r="M8" s="162" t="s">
        <v>58</v>
      </c>
      <c r="N8" s="98" t="s">
        <v>59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>
      <c r="A9" s="98"/>
      <c r="B9" s="98"/>
      <c r="C9" s="98"/>
      <c r="D9" s="98"/>
      <c r="E9" s="98"/>
      <c r="F9" s="98"/>
      <c r="G9" s="99"/>
      <c r="H9" s="99"/>
      <c r="I9" s="99"/>
      <c r="J9" s="99"/>
      <c r="K9" s="98"/>
      <c r="L9" s="98"/>
      <c r="M9" s="98"/>
      <c r="N9" s="98" t="s">
        <v>60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8.5" customHeight="1">
      <c r="A10" s="98"/>
      <c r="B10" s="98"/>
      <c r="C10" s="107"/>
      <c r="D10" s="107"/>
      <c r="E10" s="107"/>
      <c r="F10" s="98"/>
      <c r="G10" s="99"/>
      <c r="H10" s="99"/>
      <c r="I10" s="99"/>
      <c r="J10" s="99"/>
      <c r="K10" s="98"/>
      <c r="L10" s="98"/>
      <c r="M10" s="98"/>
      <c r="N10" s="98" t="s">
        <v>61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4" ht="90" customHeight="1">
      <c r="A11" s="108"/>
      <c r="B11" s="109" t="s">
        <v>62</v>
      </c>
      <c r="C11" s="109" t="s">
        <v>63</v>
      </c>
      <c r="D11" s="109" t="s">
        <v>64</v>
      </c>
      <c r="E11" s="109" t="s">
        <v>65</v>
      </c>
      <c r="F11" s="110" t="s">
        <v>66</v>
      </c>
      <c r="G11" s="109" t="s">
        <v>67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85.5">
      <c r="A12" s="111">
        <v>1</v>
      </c>
      <c r="B12" s="209" t="s">
        <v>214</v>
      </c>
      <c r="C12" s="113">
        <v>2020</v>
      </c>
      <c r="D12" s="114" t="s">
        <v>69</v>
      </c>
      <c r="E12" s="114" t="s">
        <v>215</v>
      </c>
      <c r="F12" s="114" t="s">
        <v>34</v>
      </c>
      <c r="G12" s="210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57">
      <c r="A13" s="111">
        <v>2</v>
      </c>
      <c r="B13" s="209" t="s">
        <v>216</v>
      </c>
      <c r="C13" s="113" t="s">
        <v>217</v>
      </c>
      <c r="D13" s="114" t="s">
        <v>69</v>
      </c>
      <c r="E13" s="114" t="s">
        <v>70</v>
      </c>
      <c r="F13" s="114" t="s">
        <v>34</v>
      </c>
      <c r="G13" s="21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72" customHeight="1">
      <c r="A14" s="111">
        <v>3</v>
      </c>
      <c r="B14" s="209" t="s">
        <v>218</v>
      </c>
      <c r="C14" s="113" t="s">
        <v>217</v>
      </c>
      <c r="D14" s="114" t="s">
        <v>69</v>
      </c>
      <c r="E14" s="114" t="s">
        <v>70</v>
      </c>
      <c r="F14" s="114" t="s">
        <v>34</v>
      </c>
      <c r="G14" s="210"/>
      <c r="H14" s="99"/>
      <c r="I14" s="99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ht="72" customHeight="1">
      <c r="A15" s="111">
        <v>4</v>
      </c>
      <c r="B15" s="209" t="s">
        <v>219</v>
      </c>
      <c r="C15" s="113" t="s">
        <v>217</v>
      </c>
      <c r="D15" s="114" t="s">
        <v>69</v>
      </c>
      <c r="E15" s="114" t="s">
        <v>70</v>
      </c>
      <c r="F15" s="114" t="s">
        <v>34</v>
      </c>
      <c r="G15" s="210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ht="72" customHeight="1">
      <c r="A16" s="111">
        <v>5</v>
      </c>
      <c r="B16" s="209" t="s">
        <v>220</v>
      </c>
      <c r="C16" s="113" t="s">
        <v>217</v>
      </c>
      <c r="D16" s="114" t="s">
        <v>69</v>
      </c>
      <c r="E16" s="114" t="s">
        <v>70</v>
      </c>
      <c r="F16" s="114" t="s">
        <v>34</v>
      </c>
      <c r="G16" s="210"/>
      <c r="H16" s="99"/>
      <c r="I16" s="99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ht="28.5" customHeight="1">
      <c r="A17" s="98"/>
      <c r="B17" s="98"/>
      <c r="C17" s="107"/>
      <c r="D17" s="119"/>
      <c r="E17" s="99"/>
      <c r="F17" s="99"/>
      <c r="G17" s="99"/>
      <c r="H17" s="9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28.5" customHeight="1">
      <c r="A18" s="98"/>
      <c r="B18" s="120" t="s">
        <v>75</v>
      </c>
      <c r="C18" s="121"/>
      <c r="D18" s="122"/>
      <c r="E18" s="99"/>
      <c r="F18" s="99"/>
      <c r="G18" s="99"/>
      <c r="H18" s="9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28.5" customHeight="1">
      <c r="A19" s="98"/>
      <c r="B19" s="123" t="s">
        <v>76</v>
      </c>
      <c r="C19" s="124"/>
      <c r="D19" s="98"/>
      <c r="E19" s="99"/>
      <c r="F19" s="99"/>
      <c r="G19" s="99"/>
      <c r="H19" s="99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28.5" customHeight="1">
      <c r="A20" s="98"/>
      <c r="B20" s="125" t="s">
        <v>77</v>
      </c>
      <c r="C20" s="126"/>
      <c r="D20" s="119"/>
      <c r="E20" s="99"/>
      <c r="F20" s="99"/>
      <c r="G20" s="99"/>
      <c r="H20" s="99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28.5" customHeight="1">
      <c r="A21" s="98"/>
      <c r="B21" s="127"/>
      <c r="C21" s="107"/>
      <c r="D21" s="119"/>
      <c r="E21" s="99"/>
      <c r="F21" s="99"/>
      <c r="G21" s="99"/>
      <c r="H21" s="99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28.5" customHeight="1">
      <c r="A22" s="98"/>
      <c r="B22" s="127"/>
      <c r="C22" s="107"/>
      <c r="D22" s="119"/>
      <c r="E22" s="99"/>
      <c r="F22" s="99"/>
      <c r="G22" s="99"/>
      <c r="H22" s="99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28.5" customHeight="1">
      <c r="A23" s="98"/>
      <c r="B23" s="127"/>
      <c r="C23" s="107"/>
      <c r="D23" s="119"/>
      <c r="E23" s="99"/>
      <c r="F23" s="99"/>
      <c r="G23" s="99"/>
      <c r="H23" s="99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28.5" customHeight="1">
      <c r="A24" s="98"/>
      <c r="B24" s="127"/>
      <c r="C24" s="107"/>
      <c r="D24" s="119"/>
      <c r="E24" s="99"/>
      <c r="F24" s="99"/>
      <c r="G24" s="99"/>
      <c r="H24" s="99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ht="28.5" customHeight="1">
      <c r="A25" s="98"/>
      <c r="B25" s="127"/>
      <c r="C25" s="107"/>
      <c r="D25" s="119"/>
      <c r="E25" s="99"/>
      <c r="F25" s="99"/>
      <c r="G25" s="99"/>
      <c r="H25" s="99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s="95" customFormat="1" ht="28.5" customHeight="1">
      <c r="A26" s="128"/>
      <c r="B26" s="129"/>
      <c r="C26" s="130"/>
      <c r="D26" s="131"/>
      <c r="E26" s="132"/>
      <c r="F26" s="132"/>
      <c r="G26" s="132"/>
      <c r="H26" s="132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1:24" ht="28.5" customHeight="1">
      <c r="A27" s="98"/>
      <c r="B27" s="127"/>
      <c r="C27" s="107"/>
      <c r="D27" s="119"/>
      <c r="E27" s="99"/>
      <c r="F27" s="99"/>
      <c r="G27" s="99"/>
      <c r="H27" s="99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6" ht="28.5" customHeight="1">
      <c r="A28" s="98"/>
      <c r="B28" s="98"/>
      <c r="C28" s="107"/>
      <c r="D28" s="107"/>
      <c r="E28" s="107"/>
      <c r="F28" s="98"/>
      <c r="G28" s="99"/>
      <c r="H28" s="99"/>
      <c r="I28" s="99"/>
      <c r="J28" s="99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8.5" customHeight="1">
      <c r="A29" s="98"/>
      <c r="B29" s="133" t="s">
        <v>78</v>
      </c>
      <c r="C29" s="133"/>
      <c r="D29" s="133"/>
      <c r="E29" s="107"/>
      <c r="F29" s="98"/>
      <c r="G29" s="99"/>
      <c r="H29" s="99"/>
      <c r="I29" s="99"/>
      <c r="J29" s="9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8.5" customHeight="1">
      <c r="A30" s="98"/>
      <c r="B30" s="133"/>
      <c r="C30" s="133"/>
      <c r="D30" s="133"/>
      <c r="E30" s="107"/>
      <c r="F30" s="98"/>
      <c r="G30" s="99"/>
      <c r="H30" s="99"/>
      <c r="I30" s="99"/>
      <c r="J30" s="9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8.5" customHeight="1">
      <c r="A31" s="98"/>
      <c r="B31" s="133"/>
      <c r="C31" s="133"/>
      <c r="D31" s="133"/>
      <c r="E31" s="107"/>
      <c r="F31" s="98"/>
      <c r="G31" s="99"/>
      <c r="H31" s="99"/>
      <c r="I31" s="99"/>
      <c r="J31" s="9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8.5" customHeight="1">
      <c r="A32" s="98"/>
      <c r="B32" s="134"/>
      <c r="C32" s="134"/>
      <c r="D32" s="134"/>
      <c r="E32" s="107"/>
      <c r="F32" s="98"/>
      <c r="G32" s="99"/>
      <c r="H32" s="99"/>
      <c r="I32" s="99"/>
      <c r="J32" s="9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8.5" customHeight="1">
      <c r="A33" s="98"/>
      <c r="B33" s="134"/>
      <c r="C33" s="134"/>
      <c r="D33" s="134"/>
      <c r="E33" s="107"/>
      <c r="F33" s="98"/>
      <c r="G33" s="99"/>
      <c r="H33" s="99"/>
      <c r="I33" s="99"/>
      <c r="J33" s="9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8.5" customHeight="1">
      <c r="A34" s="98"/>
      <c r="B34" s="134"/>
      <c r="C34" s="134"/>
      <c r="D34" s="134"/>
      <c r="E34" s="107"/>
      <c r="F34" s="98"/>
      <c r="G34" s="99"/>
      <c r="H34" s="99"/>
      <c r="I34" s="99"/>
      <c r="J34" s="9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33.75" customHeight="1">
      <c r="A35" s="98"/>
      <c r="B35" s="135"/>
      <c r="C35" s="136"/>
      <c r="D35" s="107"/>
      <c r="E35" s="107"/>
      <c r="F35" s="98"/>
      <c r="G35" s="99"/>
      <c r="H35" s="99"/>
      <c r="I35" s="99"/>
      <c r="J35" s="9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33.75" customHeight="1">
      <c r="A36" s="98"/>
      <c r="B36" s="137" t="s">
        <v>79</v>
      </c>
      <c r="C36" s="137"/>
      <c r="D36" s="137"/>
      <c r="E36" s="107"/>
      <c r="F36" s="98"/>
      <c r="G36" s="99"/>
      <c r="H36" s="99"/>
      <c r="I36" s="99"/>
      <c r="J36" s="9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s="96" customFormat="1" ht="33.75" customHeight="1">
      <c r="A37" s="98"/>
      <c r="B37" s="138"/>
      <c r="C37" s="138"/>
      <c r="D37" s="107"/>
      <c r="E37" s="107"/>
      <c r="F37" s="98"/>
      <c r="G37" s="99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s="96" customFormat="1" ht="33.75" customHeight="1">
      <c r="A38" s="98"/>
      <c r="B38" s="139" t="s">
        <v>80</v>
      </c>
      <c r="C38" s="139"/>
      <c r="E38" s="107"/>
      <c r="F38" s="98"/>
      <c r="G38" s="99"/>
      <c r="H38" s="99"/>
      <c r="I38" s="99"/>
      <c r="J38" s="9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33.75" customHeight="1">
      <c r="A39" s="98"/>
      <c r="B39" s="140" t="s">
        <v>81</v>
      </c>
      <c r="C39" s="136"/>
      <c r="D39" s="107"/>
      <c r="E39" s="107"/>
      <c r="F39" s="98"/>
      <c r="G39" s="99"/>
      <c r="H39" s="99"/>
      <c r="I39" s="99"/>
      <c r="J39" s="9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33.75" customHeight="1">
      <c r="A40" s="98"/>
      <c r="B40" s="140"/>
      <c r="C40" s="136"/>
      <c r="D40" s="107"/>
      <c r="E40" s="107"/>
      <c r="F40" s="98"/>
      <c r="G40" s="99"/>
      <c r="H40" s="99"/>
      <c r="I40" s="99"/>
      <c r="J40" s="99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33.75" customHeight="1">
      <c r="A41" s="98"/>
      <c r="B41" s="141" t="s">
        <v>82</v>
      </c>
      <c r="C41" s="107"/>
      <c r="D41" s="107"/>
      <c r="E41" s="107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63.75" customHeight="1">
      <c r="A42" s="98"/>
      <c r="B42" s="142" t="s">
        <v>83</v>
      </c>
      <c r="C42" s="142" t="s">
        <v>84</v>
      </c>
      <c r="D42" s="143" t="s">
        <v>85</v>
      </c>
      <c r="E42" s="107"/>
      <c r="F42" s="98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58.5" customHeight="1">
      <c r="A43" s="98"/>
      <c r="B43" s="144">
        <v>5</v>
      </c>
      <c r="C43" s="144">
        <v>1</v>
      </c>
      <c r="D43" s="145">
        <f>C43/B43</f>
        <v>0.2</v>
      </c>
      <c r="E43" s="107"/>
      <c r="F43" s="98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33.75" customHeight="1">
      <c r="A44" s="98"/>
      <c r="B44" s="135"/>
      <c r="C44" s="136"/>
      <c r="D44" s="107"/>
      <c r="E44" s="107"/>
      <c r="F44" s="98"/>
      <c r="G44" s="99"/>
      <c r="H44" s="99"/>
      <c r="I44" s="99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33.75" customHeight="1">
      <c r="A45" s="98"/>
      <c r="B45" s="146" t="s">
        <v>86</v>
      </c>
      <c r="C45" s="136"/>
      <c r="D45" s="107"/>
      <c r="F45" s="98"/>
      <c r="G45" s="99"/>
      <c r="H45" s="99"/>
      <c r="I45" s="99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51.75" customHeight="1">
      <c r="A46" s="98"/>
      <c r="B46" s="147" t="s">
        <v>87</v>
      </c>
      <c r="C46" s="148" t="s">
        <v>88</v>
      </c>
      <c r="E46" s="149" t="s">
        <v>89</v>
      </c>
      <c r="F46" s="149"/>
      <c r="G46" s="149"/>
      <c r="H46" s="99"/>
      <c r="I46" s="99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47.25" customHeight="1">
      <c r="A47" s="98"/>
      <c r="B47" s="150" t="s">
        <v>90</v>
      </c>
      <c r="C47" s="151">
        <v>0</v>
      </c>
      <c r="D47" s="107"/>
      <c r="E47" s="152" t="s">
        <v>91</v>
      </c>
      <c r="F47" s="152"/>
      <c r="G47" s="152"/>
      <c r="H47" s="152"/>
      <c r="I47" s="152"/>
      <c r="J47" s="99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33.75">
      <c r="A48" s="98"/>
      <c r="B48" s="150" t="s">
        <v>92</v>
      </c>
      <c r="C48" s="153">
        <v>0</v>
      </c>
      <c r="D48" s="98"/>
      <c r="E48" s="152"/>
      <c r="F48" s="152"/>
      <c r="G48" s="152"/>
      <c r="H48" s="152"/>
      <c r="I48" s="152"/>
      <c r="J48" s="99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39.75" customHeight="1">
      <c r="A49" s="98"/>
      <c r="B49" s="150" t="s">
        <v>93</v>
      </c>
      <c r="C49" s="151">
        <v>0</v>
      </c>
      <c r="D49" s="98"/>
      <c r="E49" s="152"/>
      <c r="F49" s="152"/>
      <c r="G49" s="152"/>
      <c r="H49" s="152"/>
      <c r="I49" s="152"/>
      <c r="J49" s="9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39" customHeight="1">
      <c r="A50" s="98"/>
      <c r="B50" s="150" t="s">
        <v>94</v>
      </c>
      <c r="C50" s="153">
        <v>0</v>
      </c>
      <c r="D50" s="154"/>
      <c r="E50" s="152"/>
      <c r="F50" s="152"/>
      <c r="G50" s="152"/>
      <c r="H50" s="152"/>
      <c r="I50" s="152"/>
      <c r="J50" s="99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39" customHeight="1">
      <c r="A51" s="98"/>
      <c r="B51" s="155" t="s">
        <v>95</v>
      </c>
      <c r="C51" s="156">
        <f>SUM(C47:C50)</f>
        <v>0</v>
      </c>
      <c r="E51" s="152"/>
      <c r="F51" s="152"/>
      <c r="G51" s="152"/>
      <c r="H51" s="152"/>
      <c r="I51" s="152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70.5" customHeight="1">
      <c r="A52" s="157"/>
      <c r="B52" s="158"/>
      <c r="C52" s="98"/>
      <c r="D52" s="98"/>
      <c r="E52" s="152"/>
      <c r="F52" s="152"/>
      <c r="G52" s="152"/>
      <c r="H52" s="152"/>
      <c r="I52" s="152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25.5" customHeight="1">
      <c r="A53" s="157"/>
      <c r="B53" s="158"/>
      <c r="C53" s="98"/>
      <c r="D53" s="98"/>
      <c r="E53" s="159" t="s">
        <v>96</v>
      </c>
      <c r="F53" s="159"/>
      <c r="G53" s="159"/>
      <c r="H53" s="159"/>
      <c r="I53" s="159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26.25">
      <c r="A54" s="157"/>
      <c r="B54" s="158"/>
      <c r="C54" s="98"/>
      <c r="D54" s="98"/>
      <c r="E54" s="159"/>
      <c r="F54" s="159"/>
      <c r="G54" s="159"/>
      <c r="H54" s="159"/>
      <c r="I54" s="15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34.5" customHeight="1">
      <c r="A55" s="157"/>
      <c r="B55" s="158"/>
      <c r="C55" s="98"/>
      <c r="D55" s="98" t="s">
        <v>97</v>
      </c>
      <c r="E55" s="159"/>
      <c r="F55" s="159"/>
      <c r="G55" s="159"/>
      <c r="H55" s="159"/>
      <c r="I55" s="159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34.5" customHeight="1">
      <c r="A56" s="157"/>
      <c r="B56" s="158"/>
      <c r="C56" s="98"/>
      <c r="D56" s="98"/>
      <c r="E56" s="65"/>
      <c r="F56" s="65"/>
      <c r="G56" s="65"/>
      <c r="H56" s="65"/>
      <c r="I56" s="65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34.5" customHeight="1">
      <c r="A57" s="157"/>
      <c r="B57" s="158"/>
      <c r="C57" s="98"/>
      <c r="D57" s="98"/>
      <c r="E57" s="65"/>
      <c r="F57" s="65"/>
      <c r="G57" s="65"/>
      <c r="H57" s="65"/>
      <c r="I57" s="65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34.5" customHeight="1">
      <c r="A58" s="157"/>
      <c r="B58" s="158"/>
      <c r="C58" s="98"/>
      <c r="D58" s="98"/>
      <c r="E58" s="65"/>
      <c r="F58" s="65"/>
      <c r="G58" s="65"/>
      <c r="H58" s="65"/>
      <c r="I58" s="65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28.5">
      <c r="A59" s="157"/>
      <c r="B59" s="158"/>
      <c r="C59" s="98"/>
      <c r="D59" s="98"/>
      <c r="E59" s="65"/>
      <c r="F59" s="65"/>
      <c r="G59" s="65"/>
      <c r="H59" s="65"/>
      <c r="I59" s="65"/>
      <c r="J59" s="99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42.75" customHeight="1">
      <c r="A60" s="157"/>
      <c r="B60" s="160" t="s">
        <v>98</v>
      </c>
      <c r="C60" s="160"/>
      <c r="E60" s="65"/>
      <c r="F60" s="65"/>
      <c r="G60" s="65"/>
      <c r="H60" s="65"/>
      <c r="I60" s="65"/>
      <c r="J60" s="99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28.5" customHeight="1">
      <c r="A61" s="157"/>
      <c r="B61" s="161" t="s">
        <v>99</v>
      </c>
      <c r="C61" s="161"/>
      <c r="D61" s="161"/>
      <c r="E61" s="161"/>
      <c r="F61" s="65"/>
      <c r="G61" s="65"/>
      <c r="H61" s="65"/>
      <c r="I61" s="65"/>
      <c r="J61" s="99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28.5">
      <c r="A62" s="157"/>
      <c r="B62" s="161"/>
      <c r="C62" s="161"/>
      <c r="D62" s="161"/>
      <c r="E62" s="161"/>
      <c r="F62" s="65"/>
      <c r="G62" s="65"/>
      <c r="H62" s="65"/>
      <c r="I62" s="65"/>
      <c r="J62" s="99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28.5">
      <c r="A63" s="157"/>
      <c r="B63" s="161"/>
      <c r="C63" s="161"/>
      <c r="D63" s="161"/>
      <c r="E63" s="161"/>
      <c r="F63" s="65"/>
      <c r="G63" s="65"/>
      <c r="H63" s="65"/>
      <c r="I63" s="65"/>
      <c r="J63" s="99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28.5">
      <c r="A64" s="157"/>
      <c r="B64" s="161"/>
      <c r="C64" s="161"/>
      <c r="D64" s="161"/>
      <c r="E64" s="161"/>
      <c r="F64" s="65"/>
      <c r="G64" s="65"/>
      <c r="H64" s="65"/>
      <c r="I64" s="65"/>
      <c r="J64" s="99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28.5">
      <c r="A65" s="157"/>
      <c r="B65" s="158"/>
      <c r="C65" s="98"/>
      <c r="D65" s="98"/>
      <c r="E65" s="65"/>
      <c r="F65" s="65"/>
      <c r="G65" s="65"/>
      <c r="H65" s="65"/>
      <c r="I65" s="65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5" customHeight="1">
      <c r="A66" s="157"/>
      <c r="B66" s="163"/>
      <c r="C66" s="164"/>
      <c r="D66" s="164"/>
      <c r="E66" s="98"/>
      <c r="F66" s="98"/>
      <c r="G66" s="99"/>
      <c r="H66" s="99"/>
      <c r="I66" s="99"/>
      <c r="J66" s="99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34.5" customHeight="1">
      <c r="A67" s="157"/>
      <c r="B67" s="146" t="s">
        <v>199</v>
      </c>
      <c r="C67" s="164"/>
      <c r="D67" s="164"/>
      <c r="E67" s="98"/>
      <c r="F67" s="98"/>
      <c r="G67" s="99"/>
      <c r="H67" s="99"/>
      <c r="I67" s="99"/>
      <c r="J67" s="99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s="96" customFormat="1" ht="53.25" customHeight="1">
      <c r="A68" s="157"/>
      <c r="B68" s="165" t="s">
        <v>221</v>
      </c>
      <c r="C68" s="166"/>
      <c r="D68" s="167"/>
      <c r="E68" s="168"/>
      <c r="F68" s="168"/>
      <c r="G68" s="168"/>
      <c r="H68" s="99"/>
      <c r="I68" s="99"/>
      <c r="J68" s="99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96" customFormat="1" ht="54.75" customHeight="1">
      <c r="A69" s="157"/>
      <c r="B69" s="165" t="s">
        <v>222</v>
      </c>
      <c r="C69" s="166"/>
      <c r="D69" s="169"/>
      <c r="E69" s="168"/>
      <c r="F69" s="168"/>
      <c r="G69" s="168"/>
      <c r="H69" s="99"/>
      <c r="I69" s="99"/>
      <c r="J69" s="99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96" customFormat="1" ht="59.25" customHeight="1">
      <c r="A70" s="157"/>
      <c r="B70" s="165"/>
      <c r="C70" s="170"/>
      <c r="D70" s="98"/>
      <c r="E70" s="168"/>
      <c r="F70" s="168"/>
      <c r="G70" s="168"/>
      <c r="H70" s="99"/>
      <c r="I70" s="99"/>
      <c r="J70" s="99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96" customFormat="1" ht="59.25" customHeight="1">
      <c r="A71" s="157"/>
      <c r="B71" s="171"/>
      <c r="C71" s="172"/>
      <c r="D71" s="98"/>
      <c r="E71" s="168"/>
      <c r="F71" s="168"/>
      <c r="G71" s="168"/>
      <c r="H71" s="99"/>
      <c r="I71" s="99"/>
      <c r="J71" s="99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96" customFormat="1" ht="59.25" customHeight="1">
      <c r="A72" s="157"/>
      <c r="B72" s="146"/>
      <c r="D72" s="98"/>
      <c r="E72" s="168"/>
      <c r="F72" s="168"/>
      <c r="G72" s="168"/>
      <c r="H72" s="99"/>
      <c r="I72" s="99"/>
      <c r="J72" s="99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96" customFormat="1" ht="59.25" customHeight="1">
      <c r="A73" s="157"/>
      <c r="B73" s="173"/>
      <c r="C73" s="174"/>
      <c r="D73" s="98"/>
      <c r="E73" s="168"/>
      <c r="F73" s="168"/>
      <c r="G73" s="168"/>
      <c r="H73" s="99"/>
      <c r="I73" s="99"/>
      <c r="J73" s="99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96" customFormat="1" ht="59.25" customHeight="1">
      <c r="A74" s="157"/>
      <c r="B74" s="173"/>
      <c r="C74" s="174"/>
      <c r="D74" s="98"/>
      <c r="E74" s="168"/>
      <c r="F74" s="168"/>
      <c r="G74" s="168"/>
      <c r="H74" s="99"/>
      <c r="I74" s="99"/>
      <c r="J74" s="99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96" customFormat="1" ht="59.25" customHeight="1">
      <c r="A75" s="157"/>
      <c r="B75" s="175"/>
      <c r="C75" s="176"/>
      <c r="D75" s="98"/>
      <c r="E75" s="168"/>
      <c r="F75" s="168"/>
      <c r="G75" s="168"/>
      <c r="H75" s="99"/>
      <c r="I75" s="99"/>
      <c r="J75" s="99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96" customFormat="1" ht="59.25" customHeight="1">
      <c r="A76" s="157"/>
      <c r="B76" s="146"/>
      <c r="C76" s="172"/>
      <c r="D76" s="98"/>
      <c r="E76" s="168"/>
      <c r="F76" s="168"/>
      <c r="G76" s="168"/>
      <c r="H76" s="99"/>
      <c r="I76" s="99"/>
      <c r="J76" s="99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96" customFormat="1" ht="59.25" customHeight="1">
      <c r="A77" s="157"/>
      <c r="B77" s="177"/>
      <c r="C77" s="178"/>
      <c r="D77" s="98"/>
      <c r="E77" s="168"/>
      <c r="F77" s="168"/>
      <c r="G77" s="168"/>
      <c r="H77" s="99"/>
      <c r="I77" s="99"/>
      <c r="J77" s="99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s="96" customFormat="1" ht="59.25" customHeight="1">
      <c r="A78" s="157"/>
      <c r="B78" s="173"/>
      <c r="C78" s="170"/>
      <c r="D78" s="98"/>
      <c r="E78" s="168"/>
      <c r="F78" s="168"/>
      <c r="G78" s="168"/>
      <c r="H78" s="99"/>
      <c r="I78" s="99"/>
      <c r="J78" s="99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s="96" customFormat="1" ht="59.25" customHeight="1">
      <c r="A79" s="157"/>
      <c r="B79" s="173"/>
      <c r="C79" s="170"/>
      <c r="D79" s="98"/>
      <c r="E79" s="168"/>
      <c r="F79" s="168"/>
      <c r="G79" s="168"/>
      <c r="H79" s="99"/>
      <c r="I79" s="99"/>
      <c r="J79" s="99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s="96" customFormat="1" ht="59.25" customHeight="1">
      <c r="A80" s="157"/>
      <c r="B80" s="165"/>
      <c r="C80" s="170"/>
      <c r="D80" s="98"/>
      <c r="E80" s="168"/>
      <c r="F80" s="168"/>
      <c r="G80" s="168"/>
      <c r="H80" s="99"/>
      <c r="I80" s="99"/>
      <c r="J80" s="99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s="96" customFormat="1" ht="59.25" customHeight="1">
      <c r="A81" s="157"/>
      <c r="B81" s="165"/>
      <c r="C81" s="170"/>
      <c r="D81" s="98"/>
      <c r="E81" s="168"/>
      <c r="F81" s="168"/>
      <c r="G81" s="168"/>
      <c r="H81" s="99"/>
      <c r="I81" s="99"/>
      <c r="J81" s="99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s="96" customFormat="1" ht="59.25" customHeight="1">
      <c r="A82" s="157"/>
      <c r="B82" s="171"/>
      <c r="C82" s="172"/>
      <c r="D82" s="98"/>
      <c r="E82" s="168"/>
      <c r="F82" s="168"/>
      <c r="G82" s="168"/>
      <c r="H82" s="99"/>
      <c r="I82" s="99"/>
      <c r="J82" s="99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s="96" customFormat="1" ht="59.25" customHeight="1">
      <c r="A83" s="157"/>
      <c r="B83" s="171"/>
      <c r="C83" s="172"/>
      <c r="D83" s="98"/>
      <c r="E83" s="168"/>
      <c r="F83" s="168"/>
      <c r="G83" s="168"/>
      <c r="H83" s="99"/>
      <c r="I83" s="99"/>
      <c r="J83" s="9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s="96" customFormat="1" ht="59.25" customHeight="1">
      <c r="A84" s="157"/>
      <c r="B84" s="146"/>
      <c r="C84" s="172"/>
      <c r="D84" s="98"/>
      <c r="E84" s="168"/>
      <c r="F84" s="168"/>
      <c r="G84" s="168"/>
      <c r="H84" s="99"/>
      <c r="I84" s="99"/>
      <c r="J84" s="99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5" s="96" customFormat="1" ht="59.25" customHeight="1">
      <c r="A85" s="157"/>
      <c r="B85" s="179"/>
      <c r="C85" s="179"/>
      <c r="D85" s="168"/>
      <c r="E85" s="168"/>
      <c r="F85" s="168"/>
      <c r="G85" s="99"/>
      <c r="H85" s="99"/>
      <c r="I85" s="99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spans="1:25" s="96" customFormat="1" ht="59.25" customHeight="1">
      <c r="A86" s="157"/>
      <c r="B86" s="165"/>
      <c r="C86" s="180"/>
      <c r="D86" s="168"/>
      <c r="E86" s="168"/>
      <c r="F86" s="168"/>
      <c r="G86" s="99"/>
      <c r="H86" s="99"/>
      <c r="I86" s="99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1:25" s="96" customFormat="1" ht="59.25" customHeight="1">
      <c r="A87" s="157"/>
      <c r="B87" s="181"/>
      <c r="C87" s="180"/>
      <c r="D87" s="168"/>
      <c r="E87" s="168"/>
      <c r="F87" s="168"/>
      <c r="G87" s="99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spans="1:25" s="96" customFormat="1" ht="59.25" customHeight="1">
      <c r="A88" s="157"/>
      <c r="B88" s="181"/>
      <c r="C88" s="180"/>
      <c r="D88" s="168"/>
      <c r="E88" s="168"/>
      <c r="F88" s="168"/>
      <c r="G88" s="99"/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spans="1:25" s="96" customFormat="1" ht="59.25" customHeight="1">
      <c r="A89" s="157"/>
      <c r="B89" s="181"/>
      <c r="C89" s="180"/>
      <c r="D89" s="168"/>
      <c r="E89" s="168"/>
      <c r="F89" s="168"/>
      <c r="G89" s="99"/>
      <c r="H89" s="99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spans="1:26" s="96" customFormat="1" ht="40.5" customHeight="1">
      <c r="A90" s="157"/>
      <c r="B90" s="171"/>
      <c r="C90" s="172"/>
      <c r="D90" s="98"/>
      <c r="E90" s="168"/>
      <c r="F90" s="168"/>
      <c r="G90" s="168"/>
      <c r="H90" s="99"/>
      <c r="I90" s="99"/>
      <c r="J90" s="99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s="96" customFormat="1" ht="15.75" customHeight="1">
      <c r="A91" s="157"/>
      <c r="C91" s="98"/>
      <c r="D91" s="98"/>
      <c r="E91" s="98"/>
      <c r="F91" s="98"/>
      <c r="G91" s="99"/>
      <c r="H91" s="99"/>
      <c r="I91" s="99"/>
      <c r="J91" s="99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s="96" customFormat="1" ht="15.75" customHeight="1">
      <c r="A92" s="98"/>
      <c r="C92" s="98"/>
      <c r="D92" s="98"/>
      <c r="E92" s="98"/>
      <c r="F92" s="98"/>
      <c r="G92" s="99"/>
      <c r="H92" s="99"/>
      <c r="I92" s="99"/>
      <c r="J92" s="99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31.5" customHeight="1">
      <c r="A93" s="182"/>
      <c r="B93" s="146"/>
      <c r="C93" s="98"/>
      <c r="D93" s="98"/>
      <c r="E93" s="98"/>
      <c r="F93" s="98"/>
      <c r="G93" s="99"/>
      <c r="H93" s="99"/>
      <c r="I93" s="99"/>
      <c r="J93" s="99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66" customHeight="1">
      <c r="A94" s="182"/>
      <c r="B94" s="183"/>
      <c r="C94" s="180"/>
      <c r="D94" s="98"/>
      <c r="E94" s="98"/>
      <c r="F94" s="98"/>
      <c r="G94" s="99"/>
      <c r="H94" s="99"/>
      <c r="I94" s="99"/>
      <c r="J94" s="99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s="96" customFormat="1" ht="10.5" customHeight="1">
      <c r="A95" s="98"/>
      <c r="C95" s="98"/>
      <c r="D95" s="98"/>
      <c r="E95" s="98"/>
      <c r="F95" s="98"/>
      <c r="G95" s="99"/>
      <c r="H95" s="99"/>
      <c r="I95" s="99"/>
      <c r="J95" s="99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s="96" customFormat="1" ht="15.75" customHeight="1" hidden="1">
      <c r="A96" s="98"/>
      <c r="C96" s="98"/>
      <c r="D96" s="98"/>
      <c r="E96" s="98"/>
      <c r="F96" s="98"/>
      <c r="G96" s="99"/>
      <c r="H96" s="99"/>
      <c r="I96" s="99"/>
      <c r="J96" s="9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s="96" customFormat="1" ht="15.75" customHeight="1">
      <c r="A97" s="98"/>
      <c r="C97" s="98"/>
      <c r="D97" s="98"/>
      <c r="E97" s="98"/>
      <c r="F97" s="98"/>
      <c r="G97" s="99"/>
      <c r="H97" s="99"/>
      <c r="I97" s="99"/>
      <c r="J97" s="9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s="96" customFormat="1" ht="15.75" customHeight="1">
      <c r="A98" s="98"/>
      <c r="C98" s="98"/>
      <c r="D98" s="98"/>
      <c r="E98" s="98"/>
      <c r="F98" s="98"/>
      <c r="G98" s="99"/>
      <c r="H98" s="99"/>
      <c r="I98" s="99"/>
      <c r="J98" s="9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s="96" customFormat="1" ht="15.75" customHeight="1">
      <c r="A99" s="98"/>
      <c r="C99" s="98"/>
      <c r="D99" s="98"/>
      <c r="E99" s="98"/>
      <c r="F99" s="98"/>
      <c r="G99" s="99"/>
      <c r="H99" s="99"/>
      <c r="I99" s="99"/>
      <c r="J99" s="9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s="96" customFormat="1" ht="15.75" customHeight="1">
      <c r="A100" s="98"/>
      <c r="C100" s="98"/>
      <c r="D100" s="98"/>
      <c r="E100" s="98"/>
      <c r="F100" s="98"/>
      <c r="G100" s="99"/>
      <c r="H100" s="99"/>
      <c r="I100" s="99"/>
      <c r="J100" s="99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s="96" customFormat="1" ht="15.75" customHeight="1">
      <c r="A101" s="98"/>
      <c r="C101" s="98"/>
      <c r="D101" s="98"/>
      <c r="E101" s="98"/>
      <c r="F101" s="98"/>
      <c r="G101" s="99"/>
      <c r="H101" s="99"/>
      <c r="I101" s="99"/>
      <c r="J101" s="99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s="96" customFormat="1" ht="15.75" customHeight="1">
      <c r="A102" s="98"/>
      <c r="C102" s="98"/>
      <c r="D102" s="98"/>
      <c r="E102" s="98"/>
      <c r="F102" s="98"/>
      <c r="G102" s="99"/>
      <c r="H102" s="99"/>
      <c r="I102" s="99"/>
      <c r="J102" s="99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s="96" customFormat="1" ht="15.75" customHeight="1">
      <c r="A103" s="98"/>
      <c r="C103" s="98"/>
      <c r="D103" s="98"/>
      <c r="E103" s="98"/>
      <c r="F103" s="98"/>
      <c r="G103" s="99"/>
      <c r="H103" s="99"/>
      <c r="I103" s="99"/>
      <c r="J103" s="99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5" s="96" customFormat="1" ht="37.5" customHeight="1">
      <c r="A104" s="98"/>
      <c r="B104" s="184" t="s">
        <v>105</v>
      </c>
      <c r="C104" s="184"/>
      <c r="H104" s="99"/>
      <c r="I104" s="99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6" s="96" customFormat="1" ht="23.25" customHeight="1">
      <c r="A105" s="98"/>
      <c r="B105" s="185" t="s">
        <v>106</v>
      </c>
      <c r="C105" s="185"/>
      <c r="D105" s="185"/>
      <c r="E105" s="185"/>
      <c r="G105" s="99"/>
      <c r="H105" s="99"/>
      <c r="I105" s="99"/>
      <c r="J105" s="99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s="96" customFormat="1" ht="15.75" customHeight="1">
      <c r="A106" s="98"/>
      <c r="B106" s="185"/>
      <c r="C106" s="185"/>
      <c r="D106" s="185"/>
      <c r="E106" s="185"/>
      <c r="G106" s="99"/>
      <c r="H106" s="99"/>
      <c r="I106" s="99"/>
      <c r="J106" s="99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s="96" customFormat="1" ht="15.75" customHeight="1">
      <c r="A107" s="98"/>
      <c r="B107" s="185"/>
      <c r="C107" s="185"/>
      <c r="D107" s="185"/>
      <c r="E107" s="185"/>
      <c r="G107" s="99"/>
      <c r="H107" s="99"/>
      <c r="I107" s="99"/>
      <c r="J107" s="99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s="96" customFormat="1" ht="15.75" customHeight="1">
      <c r="A108" s="98"/>
      <c r="B108" s="186"/>
      <c r="C108" s="186"/>
      <c r="D108" s="186"/>
      <c r="E108" s="186"/>
      <c r="G108" s="99"/>
      <c r="H108" s="99"/>
      <c r="I108" s="99"/>
      <c r="J108" s="99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s="96" customFormat="1" ht="15.75" customHeight="1">
      <c r="A109" s="98"/>
      <c r="B109" s="186"/>
      <c r="C109" s="186"/>
      <c r="D109" s="186"/>
      <c r="E109" s="186"/>
      <c r="G109" s="99"/>
      <c r="H109" s="99"/>
      <c r="I109" s="99"/>
      <c r="J109" s="99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s="96" customFormat="1" ht="3.75" customHeight="1">
      <c r="A110" s="98"/>
      <c r="B110" s="186"/>
      <c r="C110" s="186"/>
      <c r="D110" s="186"/>
      <c r="E110" s="186"/>
      <c r="G110" s="99"/>
      <c r="H110" s="99"/>
      <c r="I110" s="99"/>
      <c r="J110" s="99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7" s="96" customFormat="1" ht="48" customHeight="1">
      <c r="A111" s="98"/>
      <c r="B111" s="187" t="s">
        <v>107</v>
      </c>
      <c r="C111" s="188" t="s">
        <v>108</v>
      </c>
      <c r="D111" s="189" t="s">
        <v>109</v>
      </c>
      <c r="E111" s="189" t="s">
        <v>110</v>
      </c>
      <c r="F111" s="190" t="s">
        <v>111</v>
      </c>
      <c r="G111" s="190"/>
      <c r="H111" s="99"/>
      <c r="I111" s="99"/>
      <c r="J111" s="99"/>
      <c r="K111" s="9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s="96" customFormat="1" ht="25.5" customHeight="1">
      <c r="A112" s="98"/>
      <c r="B112" s="191" t="s">
        <v>112</v>
      </c>
      <c r="C112" s="192" t="s">
        <v>113</v>
      </c>
      <c r="D112" s="193">
        <v>15351.2</v>
      </c>
      <c r="E112" s="193"/>
      <c r="F112" s="194"/>
      <c r="G112" s="194"/>
      <c r="H112" s="99"/>
      <c r="I112" s="99"/>
      <c r="J112" s="99"/>
      <c r="K112" s="99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s="96" customFormat="1" ht="28.5" customHeight="1">
      <c r="A113" s="98"/>
      <c r="B113" s="191" t="s">
        <v>114</v>
      </c>
      <c r="C113" s="192" t="s">
        <v>115</v>
      </c>
      <c r="D113" s="195">
        <v>12.55</v>
      </c>
      <c r="E113" s="195"/>
      <c r="F113" s="194"/>
      <c r="G113" s="194"/>
      <c r="H113" s="99"/>
      <c r="I113" s="99"/>
      <c r="J113" s="99"/>
      <c r="K113" s="99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s="96" customFormat="1" ht="26.25" customHeight="1">
      <c r="A114" s="98"/>
      <c r="B114" s="191" t="s">
        <v>116</v>
      </c>
      <c r="C114" s="192" t="s">
        <v>115</v>
      </c>
      <c r="D114" s="196">
        <v>11.3</v>
      </c>
      <c r="E114" s="196"/>
      <c r="F114" s="194"/>
      <c r="G114" s="194"/>
      <c r="H114" s="99"/>
      <c r="I114" s="99"/>
      <c r="J114" s="99"/>
      <c r="K114" s="99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s="96" customFormat="1" ht="25.5" customHeight="1">
      <c r="A115" s="98"/>
      <c r="B115" s="191" t="s">
        <v>117</v>
      </c>
      <c r="C115" s="192" t="s">
        <v>118</v>
      </c>
      <c r="D115" s="195">
        <v>1.11</v>
      </c>
      <c r="E115" s="195"/>
      <c r="F115" s="194"/>
      <c r="G115" s="194"/>
      <c r="H115" s="99"/>
      <c r="I115" s="99"/>
      <c r="J115" s="99"/>
      <c r="K115" s="99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s="96" customFormat="1" ht="28.5" customHeight="1">
      <c r="A116" s="98"/>
      <c r="B116" s="191" t="s">
        <v>119</v>
      </c>
      <c r="C116" s="192" t="s">
        <v>115</v>
      </c>
      <c r="D116" s="196">
        <v>0.79</v>
      </c>
      <c r="E116" s="196"/>
      <c r="F116" s="194"/>
      <c r="G116" s="194"/>
      <c r="H116" s="99"/>
      <c r="I116" s="99"/>
      <c r="J116" s="99"/>
      <c r="K116" s="99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s="96" customFormat="1" ht="30.75" customHeight="1">
      <c r="A117" s="98"/>
      <c r="B117" s="191" t="s">
        <v>120</v>
      </c>
      <c r="C117" s="192" t="s">
        <v>121</v>
      </c>
      <c r="D117" s="196">
        <v>0.09</v>
      </c>
      <c r="E117" s="196"/>
      <c r="F117" s="194"/>
      <c r="G117" s="194"/>
      <c r="H117" s="99"/>
      <c r="I117" s="99"/>
      <c r="J117" s="99"/>
      <c r="K117" s="99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96" customFormat="1" ht="28.5" customHeight="1">
      <c r="A118" s="98"/>
      <c r="B118" s="191" t="s">
        <v>122</v>
      </c>
      <c r="C118" s="192" t="s">
        <v>121</v>
      </c>
      <c r="D118" s="195">
        <v>3.5</v>
      </c>
      <c r="E118" s="195"/>
      <c r="F118" s="194"/>
      <c r="G118" s="194"/>
      <c r="H118" s="99"/>
      <c r="I118" s="99"/>
      <c r="J118" s="99"/>
      <c r="K118" s="99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</row>
    <row r="119" spans="1:27" s="96" customFormat="1" ht="32.25" customHeight="1">
      <c r="A119" s="98"/>
      <c r="B119" s="191" t="s">
        <v>123</v>
      </c>
      <c r="C119" s="192" t="s">
        <v>118</v>
      </c>
      <c r="D119" s="195">
        <v>4.59</v>
      </c>
      <c r="E119" s="195"/>
      <c r="F119" s="194"/>
      <c r="G119" s="194"/>
      <c r="H119" s="99"/>
      <c r="I119" s="99"/>
      <c r="J119" s="99"/>
      <c r="K119" s="99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7" s="96" customFormat="1" ht="30" customHeight="1">
      <c r="A120" s="98"/>
      <c r="B120" s="191" t="s">
        <v>124</v>
      </c>
      <c r="C120" s="192" t="s">
        <v>115</v>
      </c>
      <c r="D120" s="196">
        <v>52.44</v>
      </c>
      <c r="E120" s="196"/>
      <c r="F120" s="194"/>
      <c r="G120" s="194"/>
      <c r="H120" s="99"/>
      <c r="I120" s="99"/>
      <c r="J120" s="99"/>
      <c r="K120" s="99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</row>
    <row r="121" spans="1:26" s="96" customFormat="1" ht="15.75" customHeight="1">
      <c r="A121" s="98"/>
      <c r="C121" s="98"/>
      <c r="E121" s="98"/>
      <c r="F121" s="98"/>
      <c r="G121" s="99"/>
      <c r="H121" s="99"/>
      <c r="I121" s="99"/>
      <c r="J121" s="99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s="96" customFormat="1" ht="15.75" customHeight="1">
      <c r="A122" s="98"/>
      <c r="C122" s="98"/>
      <c r="D122" s="98"/>
      <c r="E122" s="98"/>
      <c r="F122" s="98"/>
      <c r="G122" s="99"/>
      <c r="H122" s="99"/>
      <c r="I122" s="99"/>
      <c r="J122" s="99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s="96" customFormat="1" ht="15.75" customHeight="1">
      <c r="A123" s="98"/>
      <c r="C123" s="98"/>
      <c r="D123" s="98"/>
      <c r="E123" s="98"/>
      <c r="F123" s="98"/>
      <c r="G123" s="99"/>
      <c r="H123" s="99"/>
      <c r="I123" s="99"/>
      <c r="J123" s="99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s="96" customFormat="1" ht="15.75" customHeight="1">
      <c r="A124" s="98"/>
      <c r="C124" s="98"/>
      <c r="D124" s="98"/>
      <c r="E124" s="98"/>
      <c r="F124" s="98"/>
      <c r="G124" s="99"/>
      <c r="H124" s="99"/>
      <c r="I124" s="99"/>
      <c r="J124" s="9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6" customFormat="1" ht="15.75" customHeight="1">
      <c r="A125" s="98"/>
      <c r="C125" s="98"/>
      <c r="D125" s="98"/>
      <c r="E125" s="98"/>
      <c r="F125" s="98"/>
      <c r="G125" s="99"/>
      <c r="H125" s="99"/>
      <c r="I125" s="99"/>
      <c r="J125" s="9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6" customFormat="1" ht="15.75" customHeight="1">
      <c r="A126" s="98"/>
      <c r="C126" s="98"/>
      <c r="D126" s="98"/>
      <c r="E126" s="98"/>
      <c r="F126" s="98"/>
      <c r="G126" s="99"/>
      <c r="H126" s="99"/>
      <c r="I126" s="99"/>
      <c r="J126" s="9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s="96" customFormat="1" ht="15.75" customHeight="1">
      <c r="A127" s="98"/>
      <c r="C127" s="98"/>
      <c r="D127" s="98"/>
      <c r="E127" s="98"/>
      <c r="F127" s="98"/>
      <c r="G127" s="99"/>
      <c r="H127" s="99"/>
      <c r="I127" s="99"/>
      <c r="J127" s="99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s="96" customFormat="1" ht="15.75" customHeight="1">
      <c r="A128" s="98"/>
      <c r="C128" s="98"/>
      <c r="D128" s="98"/>
      <c r="E128" s="98"/>
      <c r="F128" s="98"/>
      <c r="G128" s="99"/>
      <c r="H128" s="99"/>
      <c r="I128" s="99"/>
      <c r="J128" s="99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s="96" customFormat="1" ht="15.75" customHeight="1">
      <c r="A129" s="98"/>
      <c r="C129" s="98"/>
      <c r="D129" s="98"/>
      <c r="E129" s="98"/>
      <c r="F129" s="98"/>
      <c r="G129" s="99"/>
      <c r="H129" s="99"/>
      <c r="I129" s="99"/>
      <c r="J129" s="99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6" customFormat="1" ht="49.5" customHeight="1">
      <c r="A130" s="98"/>
      <c r="B130" s="197" t="s">
        <v>125</v>
      </c>
      <c r="C130" s="197"/>
      <c r="D130" s="197"/>
      <c r="E130" s="98"/>
      <c r="F130" s="98"/>
      <c r="G130" s="99"/>
      <c r="H130" s="99"/>
      <c r="I130" s="99"/>
      <c r="J130" s="99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s="96" customFormat="1" ht="15.75" customHeight="1">
      <c r="A131" s="98"/>
      <c r="C131" s="98"/>
      <c r="D131" s="98"/>
      <c r="E131" s="98"/>
      <c r="F131" s="98"/>
      <c r="G131" s="99"/>
      <c r="H131" s="99"/>
      <c r="I131" s="99"/>
      <c r="J131" s="99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s="96" customFormat="1" ht="15.75" customHeight="1">
      <c r="A132" s="98"/>
      <c r="C132" s="98"/>
      <c r="D132" s="98"/>
      <c r="E132" s="98"/>
      <c r="F132" s="98"/>
      <c r="G132" s="99"/>
      <c r="H132" s="99"/>
      <c r="I132" s="99"/>
      <c r="J132" s="99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s="96" customFormat="1" ht="15.75" customHeight="1">
      <c r="A133" s="98"/>
      <c r="B133" s="198" t="s">
        <v>223</v>
      </c>
      <c r="C133" s="198"/>
      <c r="D133" s="198"/>
      <c r="E133" s="198"/>
      <c r="F133" s="198"/>
      <c r="G133" s="99"/>
      <c r="H133" s="99"/>
      <c r="I133" s="99"/>
      <c r="J133" s="99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s="96" customFormat="1" ht="15.75" customHeight="1">
      <c r="A134" s="98"/>
      <c r="B134" s="198"/>
      <c r="C134" s="198"/>
      <c r="D134" s="198"/>
      <c r="E134" s="198"/>
      <c r="F134" s="198"/>
      <c r="G134" s="99"/>
      <c r="H134" s="99"/>
      <c r="I134" s="99"/>
      <c r="J134" s="9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s="96" customFormat="1" ht="15.75" customHeight="1">
      <c r="A135" s="98"/>
      <c r="B135" s="198"/>
      <c r="C135" s="198"/>
      <c r="D135" s="198"/>
      <c r="E135" s="198"/>
      <c r="F135" s="198"/>
      <c r="G135" s="99"/>
      <c r="H135" s="99"/>
      <c r="I135" s="99"/>
      <c r="J135" s="99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s="96" customFormat="1" ht="14.25" customHeight="1">
      <c r="A136" s="98"/>
      <c r="B136" s="198"/>
      <c r="C136" s="198"/>
      <c r="D136" s="198"/>
      <c r="E136" s="198"/>
      <c r="F136" s="198"/>
      <c r="G136" s="99"/>
      <c r="H136" s="99"/>
      <c r="I136" s="99"/>
      <c r="J136" s="99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6" customFormat="1" ht="66" customHeight="1" hidden="1">
      <c r="A137" s="98"/>
      <c r="B137" s="198"/>
      <c r="C137" s="198"/>
      <c r="D137" s="198"/>
      <c r="E137" s="198"/>
      <c r="F137" s="198"/>
      <c r="G137" s="99"/>
      <c r="H137" s="99"/>
      <c r="I137" s="99"/>
      <c r="J137" s="9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s="96" customFormat="1" ht="15.75" customHeight="1">
      <c r="A138" s="98"/>
      <c r="B138" s="201"/>
      <c r="C138" s="202"/>
      <c r="D138" s="202"/>
      <c r="E138" s="202"/>
      <c r="F138" s="203"/>
      <c r="G138" s="99"/>
      <c r="H138" s="99"/>
      <c r="I138" s="99"/>
      <c r="J138" s="99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s="96" customFormat="1" ht="15.75" customHeight="1">
      <c r="A139" s="98"/>
      <c r="B139" s="201"/>
      <c r="C139" s="202"/>
      <c r="D139" s="202"/>
      <c r="E139" s="202"/>
      <c r="F139" s="203"/>
      <c r="G139" s="99"/>
      <c r="H139" s="99"/>
      <c r="I139" s="99"/>
      <c r="J139" s="99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5.75" customHeight="1">
      <c r="A140" s="98"/>
      <c r="B140" s="201"/>
      <c r="C140" s="202"/>
      <c r="D140" s="202"/>
      <c r="E140" s="202"/>
      <c r="F140" s="203"/>
      <c r="G140" s="99"/>
      <c r="H140" s="99"/>
      <c r="I140" s="99"/>
      <c r="J140" s="99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201"/>
      <c r="C141" s="202"/>
      <c r="D141" s="202"/>
      <c r="E141" s="202"/>
      <c r="F141" s="203"/>
      <c r="G141" s="99"/>
      <c r="H141" s="99"/>
      <c r="I141" s="99"/>
      <c r="J141" s="9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201"/>
      <c r="C142" s="202"/>
      <c r="D142" s="202"/>
      <c r="E142" s="202"/>
      <c r="F142" s="203"/>
      <c r="G142" s="99"/>
      <c r="H142" s="99"/>
      <c r="I142" s="99"/>
      <c r="J142" s="99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211"/>
      <c r="C143" s="211"/>
      <c r="D143" s="211"/>
      <c r="E143" s="211"/>
      <c r="F143" s="211"/>
      <c r="G143" s="99"/>
      <c r="H143" s="99"/>
      <c r="I143" s="99"/>
      <c r="J143" s="9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5.75" customHeight="1">
      <c r="A144" s="98"/>
      <c r="B144" s="211"/>
      <c r="C144" s="211"/>
      <c r="D144" s="211"/>
      <c r="E144" s="211"/>
      <c r="F144" s="211"/>
      <c r="G144" s="99"/>
      <c r="H144" s="99"/>
      <c r="I144" s="99"/>
      <c r="J144" s="99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211"/>
      <c r="C145" s="211"/>
      <c r="D145" s="211"/>
      <c r="E145" s="211"/>
      <c r="F145" s="211"/>
      <c r="G145" s="99"/>
      <c r="H145" s="99"/>
      <c r="I145" s="99"/>
      <c r="J145" s="99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5.75" customHeight="1">
      <c r="A146" s="98"/>
      <c r="B146" s="211"/>
      <c r="C146" s="211"/>
      <c r="D146" s="211"/>
      <c r="E146" s="211"/>
      <c r="F146" s="211"/>
      <c r="G146" s="99"/>
      <c r="H146" s="99"/>
      <c r="I146" s="99"/>
      <c r="J146" s="99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>
      <c r="A147" s="98"/>
      <c r="B147" s="211"/>
      <c r="C147" s="211"/>
      <c r="D147" s="211"/>
      <c r="E147" s="211"/>
      <c r="F147" s="211"/>
      <c r="G147" s="99"/>
      <c r="H147" s="99"/>
      <c r="I147" s="99"/>
      <c r="J147" s="99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>
      <c r="A148" s="98"/>
      <c r="B148" s="211"/>
      <c r="C148" s="211"/>
      <c r="D148" s="211"/>
      <c r="E148" s="211"/>
      <c r="F148" s="211"/>
      <c r="G148" s="99"/>
      <c r="H148" s="99"/>
      <c r="I148" s="99"/>
      <c r="J148" s="99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>
      <c r="A149" s="98"/>
      <c r="B149" s="211"/>
      <c r="C149" s="211"/>
      <c r="D149" s="211"/>
      <c r="E149" s="211"/>
      <c r="F149" s="211"/>
      <c r="G149" s="99"/>
      <c r="H149" s="99"/>
      <c r="I149" s="99"/>
      <c r="J149" s="99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>
      <c r="A150" s="98"/>
      <c r="B150" s="211"/>
      <c r="C150" s="211"/>
      <c r="D150" s="211"/>
      <c r="E150" s="211"/>
      <c r="F150" s="211"/>
      <c r="G150" s="99"/>
      <c r="H150" s="99"/>
      <c r="I150" s="99"/>
      <c r="J150" s="99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>
      <c r="A151" s="98"/>
      <c r="B151" s="201"/>
      <c r="C151" s="202"/>
      <c r="D151" s="202"/>
      <c r="E151" s="202"/>
      <c r="F151" s="203"/>
      <c r="G151" s="99"/>
      <c r="H151" s="99"/>
      <c r="I151" s="99"/>
      <c r="J151" s="99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204"/>
      <c r="C152" s="205"/>
      <c r="D152" s="205"/>
      <c r="E152" s="205"/>
      <c r="F152" s="206"/>
      <c r="G152" s="99"/>
      <c r="H152" s="99"/>
      <c r="I152" s="99"/>
      <c r="J152" s="99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98"/>
      <c r="C153" s="98"/>
      <c r="D153" s="98"/>
      <c r="E153" s="98"/>
      <c r="F153" s="98"/>
      <c r="G153" s="99"/>
      <c r="H153" s="99"/>
      <c r="I153" s="99"/>
      <c r="J153" s="99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9"/>
      <c r="H154" s="99"/>
      <c r="I154" s="99"/>
      <c r="J154" s="99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5.75" customHeight="1">
      <c r="A155" s="98"/>
      <c r="B155" s="98"/>
      <c r="C155" s="98"/>
      <c r="D155" s="98"/>
      <c r="E155" s="98"/>
      <c r="F155" s="98"/>
      <c r="G155" s="99"/>
      <c r="H155" s="99"/>
      <c r="I155" s="99"/>
      <c r="J155" s="99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22.5" customHeight="1">
      <c r="A156" s="98"/>
      <c r="B156" s="98"/>
      <c r="C156" s="98"/>
      <c r="D156" s="98"/>
      <c r="E156" s="98"/>
      <c r="F156" s="98"/>
      <c r="G156" s="99"/>
      <c r="H156" s="99"/>
      <c r="I156" s="99"/>
      <c r="J156" s="99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21.75" customHeight="1">
      <c r="A157" s="98"/>
      <c r="B157" s="98"/>
      <c r="C157" s="98"/>
      <c r="D157" s="98"/>
      <c r="E157" s="98"/>
      <c r="F157" s="98"/>
      <c r="G157" s="99"/>
      <c r="H157" s="99"/>
      <c r="I157" s="99"/>
      <c r="J157" s="99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27.75" customHeight="1">
      <c r="A158" s="98"/>
      <c r="C158" s="98"/>
      <c r="D158" s="98"/>
      <c r="E158" s="98"/>
      <c r="F158" s="98"/>
      <c r="G158" s="99"/>
      <c r="H158" s="99"/>
      <c r="I158" s="99"/>
      <c r="J158" s="9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42.75" customHeight="1">
      <c r="A159" s="98"/>
      <c r="B159" s="207" t="s">
        <v>127</v>
      </c>
      <c r="C159" s="207"/>
      <c r="D159" s="98"/>
      <c r="E159" s="98"/>
      <c r="F159" s="98"/>
      <c r="G159" s="99"/>
      <c r="H159" s="99"/>
      <c r="I159" s="99"/>
      <c r="J159" s="99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5.75" customHeight="1">
      <c r="A160" s="98"/>
      <c r="B160" s="208" t="s">
        <v>128</v>
      </c>
      <c r="C160" s="208"/>
      <c r="D160" s="208"/>
      <c r="E160" s="208"/>
      <c r="F160" s="98"/>
      <c r="G160" s="99"/>
      <c r="H160" s="99"/>
      <c r="I160" s="99"/>
      <c r="J160" s="99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208"/>
      <c r="C161" s="208"/>
      <c r="D161" s="208"/>
      <c r="E161" s="208"/>
      <c r="F161" s="98"/>
      <c r="G161" s="99"/>
      <c r="H161" s="99"/>
      <c r="I161" s="99"/>
      <c r="J161" s="99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208"/>
      <c r="C162" s="208"/>
      <c r="D162" s="208"/>
      <c r="E162" s="208"/>
      <c r="F162" s="98"/>
      <c r="G162" s="99"/>
      <c r="H162" s="99"/>
      <c r="I162" s="99"/>
      <c r="J162" s="99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208"/>
      <c r="C163" s="208"/>
      <c r="D163" s="208"/>
      <c r="E163" s="208"/>
      <c r="F163" s="98"/>
      <c r="G163" s="99"/>
      <c r="H163" s="99"/>
      <c r="I163" s="99"/>
      <c r="J163" s="99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208"/>
      <c r="C164" s="208"/>
      <c r="D164" s="208"/>
      <c r="E164" s="208"/>
      <c r="F164" s="98"/>
      <c r="G164" s="99"/>
      <c r="H164" s="99"/>
      <c r="I164" s="99"/>
      <c r="J164" s="99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208"/>
      <c r="C165" s="208"/>
      <c r="D165" s="208"/>
      <c r="E165" s="208"/>
      <c r="F165" s="98"/>
      <c r="G165" s="99"/>
      <c r="H165" s="99"/>
      <c r="I165" s="99"/>
      <c r="J165" s="9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5.75" customHeight="1">
      <c r="A166" s="98"/>
      <c r="B166" s="208"/>
      <c r="C166" s="208"/>
      <c r="D166" s="208"/>
      <c r="E166" s="208"/>
      <c r="F166" s="98"/>
      <c r="G166" s="99"/>
      <c r="H166" s="99"/>
      <c r="I166" s="99"/>
      <c r="J166" s="99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31.5" customHeight="1">
      <c r="A167" s="98"/>
      <c r="B167" s="208"/>
      <c r="C167" s="208"/>
      <c r="D167" s="208"/>
      <c r="E167" s="208"/>
      <c r="F167" s="98"/>
      <c r="G167" s="99"/>
      <c r="H167" s="99"/>
      <c r="I167" s="99"/>
      <c r="J167" s="99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5.75" customHeight="1">
      <c r="A168" s="98"/>
      <c r="B168" s="208" t="s">
        <v>129</v>
      </c>
      <c r="C168" s="208"/>
      <c r="D168" s="208"/>
      <c r="E168" s="208"/>
      <c r="F168" s="98"/>
      <c r="G168" s="99"/>
      <c r="H168" s="99"/>
      <c r="I168" s="99"/>
      <c r="J168" s="99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2" customHeight="1">
      <c r="A169" s="98"/>
      <c r="B169" s="208"/>
      <c r="C169" s="208"/>
      <c r="D169" s="208"/>
      <c r="E169" s="208"/>
      <c r="F169" s="98"/>
      <c r="G169" s="99"/>
      <c r="H169" s="99"/>
      <c r="I169" s="99"/>
      <c r="J169" s="99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5.75" customHeight="1" hidden="1">
      <c r="A170" s="98"/>
      <c r="B170" s="208"/>
      <c r="C170" s="208"/>
      <c r="D170" s="208"/>
      <c r="E170" s="208"/>
      <c r="F170" s="98"/>
      <c r="G170" s="99"/>
      <c r="H170" s="99"/>
      <c r="I170" s="99"/>
      <c r="J170" s="99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>
      <c r="A171" s="98"/>
      <c r="B171" s="208"/>
      <c r="C171" s="208"/>
      <c r="D171" s="208"/>
      <c r="E171" s="208"/>
      <c r="F171" s="98"/>
      <c r="G171" s="99"/>
      <c r="H171" s="99"/>
      <c r="I171" s="99"/>
      <c r="J171" s="99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208"/>
      <c r="C172" s="208"/>
      <c r="D172" s="208"/>
      <c r="E172" s="208"/>
      <c r="F172" s="98"/>
      <c r="G172" s="99"/>
      <c r="H172" s="99"/>
      <c r="I172" s="99"/>
      <c r="J172" s="9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208"/>
      <c r="C173" s="208"/>
      <c r="D173" s="208"/>
      <c r="E173" s="208"/>
      <c r="F173" s="98"/>
      <c r="G173" s="99"/>
      <c r="H173" s="99"/>
      <c r="I173" s="99"/>
      <c r="J173" s="99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208"/>
      <c r="C174" s="208"/>
      <c r="D174" s="208"/>
      <c r="E174" s="208"/>
      <c r="F174" s="98"/>
      <c r="G174" s="99"/>
      <c r="H174" s="99"/>
      <c r="I174" s="99"/>
      <c r="J174" s="99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208"/>
      <c r="C175" s="208"/>
      <c r="D175" s="208"/>
      <c r="E175" s="208"/>
      <c r="F175" s="98"/>
      <c r="G175" s="99"/>
      <c r="H175" s="99"/>
      <c r="I175" s="99"/>
      <c r="J175" s="99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98"/>
      <c r="C176" s="98"/>
      <c r="D176" s="98"/>
      <c r="E176" s="98"/>
      <c r="F176" s="98"/>
      <c r="G176" s="99"/>
      <c r="H176" s="99"/>
      <c r="I176" s="99"/>
      <c r="J176" s="99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9"/>
      <c r="H177" s="99"/>
      <c r="I177" s="99"/>
      <c r="J177" s="99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9"/>
      <c r="H178" s="99"/>
      <c r="I178" s="99"/>
      <c r="J178" s="99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9"/>
      <c r="H179" s="99"/>
      <c r="I179" s="99"/>
      <c r="J179" s="99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9"/>
      <c r="H180" s="99"/>
      <c r="I180" s="99"/>
      <c r="J180" s="99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9"/>
      <c r="H181" s="99"/>
      <c r="I181" s="99"/>
      <c r="J181" s="99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9"/>
      <c r="H182" s="99"/>
      <c r="I182" s="99"/>
      <c r="J182" s="99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9"/>
      <c r="H183" s="99"/>
      <c r="I183" s="99"/>
      <c r="J183" s="99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9"/>
      <c r="H184" s="99"/>
      <c r="I184" s="99"/>
      <c r="J184" s="99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9"/>
      <c r="H185" s="99"/>
      <c r="I185" s="99"/>
      <c r="J185" s="99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9"/>
      <c r="H186" s="99"/>
      <c r="I186" s="99"/>
      <c r="J186" s="99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9"/>
      <c r="H187" s="99"/>
      <c r="I187" s="99"/>
      <c r="J187" s="99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9"/>
      <c r="H188" s="99"/>
      <c r="I188" s="99"/>
      <c r="J188" s="99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9"/>
      <c r="H189" s="99"/>
      <c r="I189" s="99"/>
      <c r="J189" s="99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9"/>
      <c r="H190" s="99"/>
      <c r="I190" s="99"/>
      <c r="J190" s="99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9"/>
      <c r="H191" s="99"/>
      <c r="I191" s="99"/>
      <c r="J191" s="99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9"/>
      <c r="H192" s="99"/>
      <c r="I192" s="99"/>
      <c r="J192" s="99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9"/>
      <c r="H193" s="99"/>
      <c r="I193" s="99"/>
      <c r="J193" s="99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9"/>
      <c r="H194" s="99"/>
      <c r="I194" s="99"/>
      <c r="J194" s="99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9"/>
      <c r="H195" s="99"/>
      <c r="I195" s="99"/>
      <c r="J195" s="99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9"/>
      <c r="H196" s="99"/>
      <c r="I196" s="99"/>
      <c r="J196" s="9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9"/>
      <c r="H197" s="99"/>
      <c r="I197" s="99"/>
      <c r="J197" s="99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9"/>
      <c r="H198" s="99"/>
      <c r="I198" s="99"/>
      <c r="J198" s="99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9"/>
      <c r="H199" s="99"/>
      <c r="I199" s="99"/>
      <c r="J199" s="99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9"/>
      <c r="H200" s="99"/>
      <c r="I200" s="99"/>
      <c r="J200" s="99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9"/>
      <c r="H201" s="99"/>
      <c r="I201" s="99"/>
      <c r="J201" s="99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9"/>
      <c r="H202" s="99"/>
      <c r="I202" s="99"/>
      <c r="J202" s="99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9"/>
      <c r="H203" s="99"/>
      <c r="I203" s="99"/>
      <c r="J203" s="99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9"/>
      <c r="H204" s="99"/>
      <c r="I204" s="99"/>
      <c r="J204" s="99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9"/>
      <c r="H205" s="99"/>
      <c r="I205" s="99"/>
      <c r="J205" s="99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9"/>
      <c r="H206" s="99"/>
      <c r="I206" s="99"/>
      <c r="J206" s="99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9"/>
      <c r="H207" s="99"/>
      <c r="I207" s="99"/>
      <c r="J207" s="99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9"/>
      <c r="H208" s="99"/>
      <c r="I208" s="99"/>
      <c r="J208" s="9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9"/>
      <c r="H209" s="99"/>
      <c r="I209" s="99"/>
      <c r="J209" s="99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9"/>
      <c r="H210" s="99"/>
      <c r="I210" s="99"/>
      <c r="J210" s="99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9"/>
      <c r="H211" s="99"/>
      <c r="I211" s="99"/>
      <c r="J211" s="99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9"/>
      <c r="H212" s="99"/>
      <c r="I212" s="99"/>
      <c r="J212" s="99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9"/>
      <c r="H213" s="99"/>
      <c r="I213" s="99"/>
      <c r="J213" s="99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9"/>
      <c r="H214" s="99"/>
      <c r="I214" s="99"/>
      <c r="J214" s="99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9"/>
      <c r="H215" s="99"/>
      <c r="I215" s="99"/>
      <c r="J215" s="99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9"/>
      <c r="H216" s="99"/>
      <c r="I216" s="99"/>
      <c r="J216" s="99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9"/>
      <c r="H217" s="99"/>
      <c r="I217" s="99"/>
      <c r="J217" s="99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9"/>
      <c r="H218" s="99"/>
      <c r="I218" s="99"/>
      <c r="J218" s="99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9"/>
      <c r="H219" s="99"/>
      <c r="I219" s="99"/>
      <c r="J219" s="99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9"/>
      <c r="H220" s="99"/>
      <c r="I220" s="99"/>
      <c r="J220" s="99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9"/>
      <c r="H221" s="99"/>
      <c r="I221" s="99"/>
      <c r="J221" s="99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9"/>
      <c r="H222" s="99"/>
      <c r="I222" s="99"/>
      <c r="J222" s="99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9"/>
      <c r="H223" s="99"/>
      <c r="I223" s="99"/>
      <c r="J223" s="99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9"/>
      <c r="H224" s="99"/>
      <c r="I224" s="99"/>
      <c r="J224" s="99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9"/>
      <c r="H225" s="99"/>
      <c r="I225" s="99"/>
      <c r="J225" s="99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9"/>
      <c r="H226" s="99"/>
      <c r="I226" s="99"/>
      <c r="J226" s="99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9"/>
      <c r="H227" s="99"/>
      <c r="I227" s="99"/>
      <c r="J227" s="99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9"/>
      <c r="H228" s="99"/>
      <c r="I228" s="99"/>
      <c r="J228" s="99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9"/>
      <c r="H229" s="99"/>
      <c r="I229" s="99"/>
      <c r="J229" s="99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9"/>
      <c r="H230" s="99"/>
      <c r="I230" s="99"/>
      <c r="J230" s="99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9"/>
      <c r="H231" s="99"/>
      <c r="I231" s="99"/>
      <c r="J231" s="99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9"/>
      <c r="H232" s="99"/>
      <c r="I232" s="99"/>
      <c r="J232" s="99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9"/>
      <c r="H233" s="99"/>
      <c r="I233" s="99"/>
      <c r="J233" s="99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9"/>
      <c r="H234" s="99"/>
      <c r="I234" s="99"/>
      <c r="J234" s="99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9"/>
      <c r="H235" s="99"/>
      <c r="I235" s="99"/>
      <c r="J235" s="99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9"/>
      <c r="H236" s="99"/>
      <c r="I236" s="99"/>
      <c r="J236" s="99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9"/>
      <c r="H237" s="99"/>
      <c r="I237" s="99"/>
      <c r="J237" s="99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9"/>
      <c r="H238" s="99"/>
      <c r="I238" s="99"/>
      <c r="J238" s="99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9"/>
      <c r="H239" s="99"/>
      <c r="I239" s="99"/>
      <c r="J239" s="99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9"/>
      <c r="H240" s="99"/>
      <c r="I240" s="99"/>
      <c r="J240" s="99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9"/>
      <c r="H241" s="99"/>
      <c r="I241" s="99"/>
      <c r="J241" s="99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9"/>
      <c r="H242" s="99"/>
      <c r="I242" s="99"/>
      <c r="J242" s="99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9"/>
      <c r="H243" s="99"/>
      <c r="I243" s="99"/>
      <c r="J243" s="99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9"/>
      <c r="H244" s="99"/>
      <c r="I244" s="99"/>
      <c r="J244" s="99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9"/>
      <c r="H245" s="99"/>
      <c r="I245" s="99"/>
      <c r="J245" s="99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9"/>
      <c r="H246" s="99"/>
      <c r="I246" s="99"/>
      <c r="J246" s="99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9"/>
      <c r="H247" s="99"/>
      <c r="I247" s="99"/>
      <c r="J247" s="99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9"/>
      <c r="H248" s="99"/>
      <c r="I248" s="99"/>
      <c r="J248" s="99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9"/>
      <c r="H249" s="99"/>
      <c r="I249" s="99"/>
      <c r="J249" s="9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9"/>
      <c r="H250" s="99"/>
      <c r="I250" s="99"/>
      <c r="J250" s="9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9"/>
      <c r="H251" s="99"/>
      <c r="I251" s="99"/>
      <c r="J251" s="9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9"/>
      <c r="H252" s="99"/>
      <c r="I252" s="99"/>
      <c r="J252" s="9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9"/>
      <c r="H253" s="99"/>
      <c r="I253" s="99"/>
      <c r="J253" s="9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9"/>
      <c r="H254" s="99"/>
      <c r="I254" s="99"/>
      <c r="J254" s="9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9"/>
      <c r="H255" s="99"/>
      <c r="I255" s="99"/>
      <c r="J255" s="9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9"/>
      <c r="H256" s="99"/>
      <c r="I256" s="99"/>
      <c r="J256" s="9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9"/>
      <c r="H257" s="99"/>
      <c r="I257" s="99"/>
      <c r="J257" s="9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9"/>
      <c r="H258" s="99"/>
      <c r="I258" s="99"/>
      <c r="J258" s="9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9"/>
      <c r="H259" s="99"/>
      <c r="I259" s="99"/>
      <c r="J259" s="9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9"/>
      <c r="H260" s="99"/>
      <c r="I260" s="99"/>
      <c r="J260" s="9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9"/>
      <c r="H261" s="99"/>
      <c r="I261" s="99"/>
      <c r="J261" s="9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9"/>
      <c r="H262" s="99"/>
      <c r="I262" s="99"/>
      <c r="J262" s="99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9"/>
      <c r="H263" s="99"/>
      <c r="I263" s="99"/>
      <c r="J263" s="9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9"/>
      <c r="H264" s="99"/>
      <c r="I264" s="99"/>
      <c r="J264" s="99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9"/>
      <c r="H265" s="99"/>
      <c r="I265" s="99"/>
      <c r="J265" s="99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9"/>
      <c r="H266" s="99"/>
      <c r="I266" s="99"/>
      <c r="J266" s="9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9"/>
      <c r="H267" s="99"/>
      <c r="I267" s="99"/>
      <c r="J267" s="99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9"/>
      <c r="H268" s="99"/>
      <c r="I268" s="99"/>
      <c r="J268" s="99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9"/>
      <c r="H269" s="99"/>
      <c r="I269" s="99"/>
      <c r="J269" s="99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9"/>
      <c r="H270" s="99"/>
      <c r="I270" s="99"/>
      <c r="J270" s="99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9"/>
      <c r="H271" s="99"/>
      <c r="I271" s="99"/>
      <c r="J271" s="99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9"/>
      <c r="H272" s="99"/>
      <c r="I272" s="99"/>
      <c r="J272" s="99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9"/>
      <c r="H273" s="99"/>
      <c r="I273" s="99"/>
      <c r="J273" s="99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9"/>
      <c r="H274" s="99"/>
      <c r="I274" s="99"/>
      <c r="J274" s="99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9"/>
      <c r="H275" s="99"/>
      <c r="I275" s="99"/>
      <c r="J275" s="99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9"/>
      <c r="H276" s="99"/>
      <c r="I276" s="99"/>
      <c r="J276" s="99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9"/>
      <c r="H277" s="99"/>
      <c r="I277" s="99"/>
      <c r="J277" s="99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9"/>
      <c r="H278" s="99"/>
      <c r="I278" s="99"/>
      <c r="J278" s="99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9"/>
      <c r="H279" s="99"/>
      <c r="I279" s="99"/>
      <c r="J279" s="99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9"/>
      <c r="H280" s="99"/>
      <c r="I280" s="99"/>
      <c r="J280" s="99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9"/>
      <c r="H281" s="99"/>
      <c r="I281" s="99"/>
      <c r="J281" s="99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9"/>
      <c r="H282" s="99"/>
      <c r="I282" s="99"/>
      <c r="J282" s="99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9"/>
      <c r="H283" s="99"/>
      <c r="I283" s="99"/>
      <c r="J283" s="99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9"/>
      <c r="H284" s="99"/>
      <c r="I284" s="99"/>
      <c r="J284" s="99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9"/>
      <c r="H285" s="99"/>
      <c r="I285" s="99"/>
      <c r="J285" s="99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9"/>
      <c r="H286" s="99"/>
      <c r="I286" s="99"/>
      <c r="J286" s="99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9"/>
      <c r="H287" s="99"/>
      <c r="I287" s="99"/>
      <c r="J287" s="99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9"/>
      <c r="H288" s="99"/>
      <c r="I288" s="99"/>
      <c r="J288" s="99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9"/>
      <c r="H289" s="99"/>
      <c r="I289" s="99"/>
      <c r="J289" s="9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9"/>
      <c r="H290" s="99"/>
      <c r="I290" s="99"/>
      <c r="J290" s="99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9"/>
      <c r="H291" s="99"/>
      <c r="I291" s="99"/>
      <c r="J291" s="99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9"/>
      <c r="H292" s="99"/>
      <c r="I292" s="99"/>
      <c r="J292" s="99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9"/>
      <c r="H293" s="99"/>
      <c r="I293" s="99"/>
      <c r="J293" s="99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9"/>
      <c r="H294" s="99"/>
      <c r="I294" s="99"/>
      <c r="J294" s="99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9"/>
      <c r="H295" s="99"/>
      <c r="I295" s="99"/>
      <c r="J295" s="99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9"/>
      <c r="H296" s="99"/>
      <c r="I296" s="99"/>
      <c r="J296" s="9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9"/>
      <c r="H297" s="99"/>
      <c r="I297" s="99"/>
      <c r="J297" s="99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9"/>
      <c r="H298" s="99"/>
      <c r="I298" s="99"/>
      <c r="J298" s="99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9"/>
      <c r="H299" s="99"/>
      <c r="I299" s="99"/>
      <c r="J299" s="99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9"/>
      <c r="H300" s="99"/>
      <c r="I300" s="99"/>
      <c r="J300" s="99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9"/>
      <c r="H301" s="99"/>
      <c r="I301" s="99"/>
      <c r="J301" s="99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9"/>
      <c r="H302" s="99"/>
      <c r="I302" s="99"/>
      <c r="J302" s="99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9"/>
      <c r="H303" s="99"/>
      <c r="I303" s="99"/>
      <c r="J303" s="99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9"/>
      <c r="H304" s="99"/>
      <c r="I304" s="99"/>
      <c r="J304" s="99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9"/>
      <c r="H305" s="99"/>
      <c r="I305" s="99"/>
      <c r="J305" s="99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9"/>
      <c r="H306" s="99"/>
      <c r="I306" s="99"/>
      <c r="J306" s="99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9"/>
      <c r="H307" s="99"/>
      <c r="I307" s="99"/>
      <c r="J307" s="9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9"/>
      <c r="H308" s="99"/>
      <c r="I308" s="99"/>
      <c r="J308" s="99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9"/>
      <c r="H309" s="99"/>
      <c r="I309" s="99"/>
      <c r="J309" s="99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9"/>
      <c r="H310" s="99"/>
      <c r="I310" s="99"/>
      <c r="J310" s="99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9"/>
      <c r="H311" s="99"/>
      <c r="I311" s="99"/>
      <c r="J311" s="99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9"/>
      <c r="H312" s="99"/>
      <c r="I312" s="99"/>
      <c r="J312" s="9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9"/>
      <c r="H313" s="99"/>
      <c r="I313" s="99"/>
      <c r="J313" s="99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9"/>
      <c r="H314" s="99"/>
      <c r="I314" s="99"/>
      <c r="J314" s="99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9"/>
      <c r="H315" s="99"/>
      <c r="I315" s="99"/>
      <c r="J315" s="99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9"/>
      <c r="H316" s="99"/>
      <c r="I316" s="99"/>
      <c r="J316" s="9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9"/>
      <c r="H317" s="99"/>
      <c r="I317" s="99"/>
      <c r="J317" s="99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9"/>
      <c r="H318" s="99"/>
      <c r="I318" s="99"/>
      <c r="J318" s="99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9"/>
      <c r="H319" s="99"/>
      <c r="I319" s="99"/>
      <c r="J319" s="99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9"/>
      <c r="H320" s="99"/>
      <c r="I320" s="99"/>
      <c r="J320" s="99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9"/>
      <c r="H321" s="99"/>
      <c r="I321" s="99"/>
      <c r="J321" s="99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9"/>
      <c r="H322" s="99"/>
      <c r="I322" s="99"/>
      <c r="J322" s="99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9"/>
      <c r="H323" s="99"/>
      <c r="I323" s="99"/>
      <c r="J323" s="99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9"/>
      <c r="H324" s="99"/>
      <c r="I324" s="99"/>
      <c r="J324" s="9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9"/>
      <c r="H325" s="99"/>
      <c r="I325" s="99"/>
      <c r="J325" s="99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9"/>
      <c r="H326" s="99"/>
      <c r="I326" s="99"/>
      <c r="J326" s="99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9"/>
      <c r="H327" s="99"/>
      <c r="I327" s="99"/>
      <c r="J327" s="9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9"/>
      <c r="H328" s="99"/>
      <c r="I328" s="99"/>
      <c r="J328" s="99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9"/>
      <c r="H329" s="99"/>
      <c r="I329" s="99"/>
      <c r="J329" s="99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9"/>
      <c r="H330" s="99"/>
      <c r="I330" s="99"/>
      <c r="J330" s="99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9"/>
      <c r="H331" s="99"/>
      <c r="I331" s="99"/>
      <c r="J331" s="99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9"/>
      <c r="H332" s="99"/>
      <c r="I332" s="99"/>
      <c r="J332" s="99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9"/>
      <c r="H333" s="99"/>
      <c r="I333" s="99"/>
      <c r="J333" s="99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9"/>
      <c r="H334" s="99"/>
      <c r="I334" s="99"/>
      <c r="J334" s="99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9"/>
      <c r="H335" s="99"/>
      <c r="I335" s="99"/>
      <c r="J335" s="99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9"/>
      <c r="H336" s="99"/>
      <c r="I336" s="99"/>
      <c r="J336" s="9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9"/>
      <c r="H337" s="99"/>
      <c r="I337" s="99"/>
      <c r="J337" s="99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9"/>
      <c r="H338" s="99"/>
      <c r="I338" s="99"/>
      <c r="J338" s="99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9"/>
      <c r="H339" s="99"/>
      <c r="I339" s="99"/>
      <c r="J339" s="99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9"/>
      <c r="H340" s="99"/>
      <c r="I340" s="99"/>
      <c r="J340" s="99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9"/>
      <c r="H341" s="99"/>
      <c r="I341" s="99"/>
      <c r="J341" s="99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9"/>
      <c r="H342" s="99"/>
      <c r="I342" s="99"/>
      <c r="J342" s="99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9"/>
      <c r="H343" s="99"/>
      <c r="I343" s="99"/>
      <c r="J343" s="99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9"/>
      <c r="H344" s="99"/>
      <c r="I344" s="99"/>
      <c r="J344" s="9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9"/>
      <c r="H345" s="99"/>
      <c r="I345" s="99"/>
      <c r="J345" s="99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9"/>
      <c r="H346" s="99"/>
      <c r="I346" s="99"/>
      <c r="J346" s="9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9"/>
      <c r="H347" s="99"/>
      <c r="I347" s="99"/>
      <c r="J347" s="99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9"/>
      <c r="H348" s="99"/>
      <c r="I348" s="99"/>
      <c r="J348" s="99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9"/>
      <c r="H349" s="99"/>
      <c r="I349" s="99"/>
      <c r="J349" s="99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9"/>
      <c r="H350" s="99"/>
      <c r="I350" s="99"/>
      <c r="J350" s="99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9"/>
      <c r="H351" s="99"/>
      <c r="I351" s="99"/>
      <c r="J351" s="99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9"/>
      <c r="H352" s="99"/>
      <c r="I352" s="99"/>
      <c r="J352" s="9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9"/>
      <c r="H353" s="99"/>
      <c r="I353" s="99"/>
      <c r="J353" s="99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9"/>
      <c r="H354" s="99"/>
      <c r="I354" s="99"/>
      <c r="J354" s="99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9"/>
      <c r="H355" s="99"/>
      <c r="I355" s="99"/>
      <c r="J355" s="99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9"/>
      <c r="H356" s="99"/>
      <c r="I356" s="99"/>
      <c r="J356" s="99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9"/>
      <c r="H357" s="99"/>
      <c r="I357" s="99"/>
      <c r="J357" s="99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9"/>
      <c r="H358" s="99"/>
      <c r="I358" s="99"/>
      <c r="J358" s="99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9"/>
      <c r="H359" s="99"/>
      <c r="I359" s="99"/>
      <c r="J359" s="99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9"/>
      <c r="H360" s="99"/>
      <c r="I360" s="99"/>
      <c r="J360" s="99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9"/>
      <c r="H361" s="99"/>
      <c r="I361" s="99"/>
      <c r="J361" s="99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9"/>
      <c r="H362" s="99"/>
      <c r="I362" s="99"/>
      <c r="J362" s="99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9"/>
      <c r="H363" s="99"/>
      <c r="I363" s="99"/>
      <c r="J363" s="99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9"/>
      <c r="H364" s="99"/>
      <c r="I364" s="99"/>
      <c r="J364" s="99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9"/>
      <c r="H365" s="99"/>
      <c r="I365" s="99"/>
      <c r="J365" s="99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9"/>
      <c r="H366" s="99"/>
      <c r="I366" s="99"/>
      <c r="J366" s="9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9"/>
      <c r="H367" s="99"/>
      <c r="I367" s="99"/>
      <c r="J367" s="99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9"/>
      <c r="H368" s="99"/>
      <c r="I368" s="99"/>
      <c r="J368" s="99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9"/>
      <c r="H369" s="99"/>
      <c r="I369" s="99"/>
      <c r="J369" s="99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9"/>
      <c r="H370" s="99"/>
      <c r="I370" s="99"/>
      <c r="J370" s="99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9"/>
      <c r="H371" s="99"/>
      <c r="I371" s="99"/>
      <c r="J371" s="99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9"/>
      <c r="H372" s="99"/>
      <c r="I372" s="99"/>
      <c r="J372" s="99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9"/>
      <c r="H373" s="99"/>
      <c r="I373" s="99"/>
      <c r="J373" s="99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9"/>
      <c r="H374" s="99"/>
      <c r="I374" s="99"/>
      <c r="J374" s="99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9"/>
      <c r="H375" s="99"/>
      <c r="I375" s="99"/>
      <c r="J375" s="99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9"/>
      <c r="H376" s="99"/>
      <c r="I376" s="99"/>
      <c r="J376" s="99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9"/>
      <c r="H377" s="99"/>
      <c r="I377" s="99"/>
      <c r="J377" s="99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9"/>
      <c r="H378" s="99"/>
      <c r="I378" s="99"/>
      <c r="J378" s="99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9"/>
      <c r="H379" s="99"/>
      <c r="I379" s="99"/>
      <c r="J379" s="99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9"/>
      <c r="H380" s="99"/>
      <c r="I380" s="99"/>
      <c r="J380" s="99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9"/>
      <c r="H381" s="99"/>
      <c r="I381" s="99"/>
      <c r="J381" s="99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9"/>
      <c r="H382" s="99"/>
      <c r="I382" s="99"/>
      <c r="J382" s="99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9"/>
      <c r="H383" s="99"/>
      <c r="I383" s="99"/>
      <c r="J383" s="99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9"/>
      <c r="H384" s="99"/>
      <c r="I384" s="99"/>
      <c r="J384" s="99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9"/>
      <c r="H385" s="99"/>
      <c r="I385" s="99"/>
      <c r="J385" s="99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9"/>
      <c r="H386" s="99"/>
      <c r="I386" s="99"/>
      <c r="J386" s="99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9"/>
      <c r="H387" s="99"/>
      <c r="I387" s="99"/>
      <c r="J387" s="99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9"/>
      <c r="H388" s="99"/>
      <c r="I388" s="99"/>
      <c r="J388" s="99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9"/>
      <c r="H389" s="99"/>
      <c r="I389" s="99"/>
      <c r="J389" s="99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9"/>
      <c r="H390" s="99"/>
      <c r="I390" s="99"/>
      <c r="J390" s="99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9"/>
      <c r="H391" s="99"/>
      <c r="I391" s="99"/>
      <c r="J391" s="99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9"/>
      <c r="H392" s="99"/>
      <c r="I392" s="99"/>
      <c r="J392" s="99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9"/>
      <c r="H393" s="99"/>
      <c r="I393" s="99"/>
      <c r="J393" s="99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9"/>
      <c r="H394" s="99"/>
      <c r="I394" s="99"/>
      <c r="J394" s="99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9"/>
      <c r="H395" s="99"/>
      <c r="I395" s="99"/>
      <c r="J395" s="99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9"/>
      <c r="H396" s="99"/>
      <c r="I396" s="99"/>
      <c r="J396" s="99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9"/>
      <c r="H397" s="99"/>
      <c r="I397" s="99"/>
      <c r="J397" s="99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9"/>
      <c r="H398" s="99"/>
      <c r="I398" s="99"/>
      <c r="J398" s="99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9"/>
      <c r="H399" s="99"/>
      <c r="I399" s="99"/>
      <c r="J399" s="99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9"/>
      <c r="H400" s="99"/>
      <c r="I400" s="99"/>
      <c r="J400" s="99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9"/>
      <c r="H401" s="99"/>
      <c r="I401" s="99"/>
      <c r="J401" s="99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9"/>
      <c r="H402" s="99"/>
      <c r="I402" s="99"/>
      <c r="J402" s="99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9"/>
      <c r="H403" s="99"/>
      <c r="I403" s="99"/>
      <c r="J403" s="99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9"/>
      <c r="H404" s="99"/>
      <c r="I404" s="99"/>
      <c r="J404" s="99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9"/>
      <c r="H405" s="99"/>
      <c r="I405" s="99"/>
      <c r="J405" s="99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9"/>
      <c r="H406" s="99"/>
      <c r="I406" s="99"/>
      <c r="J406" s="99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9"/>
      <c r="H407" s="99"/>
      <c r="I407" s="99"/>
      <c r="J407" s="99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9"/>
      <c r="H408" s="99"/>
      <c r="I408" s="99"/>
      <c r="J408" s="99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9"/>
      <c r="H409" s="99"/>
      <c r="I409" s="99"/>
      <c r="J409" s="99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9"/>
      <c r="H410" s="99"/>
      <c r="I410" s="99"/>
      <c r="J410" s="99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9"/>
      <c r="H411" s="99"/>
      <c r="I411" s="99"/>
      <c r="J411" s="99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9"/>
      <c r="H412" s="99"/>
      <c r="I412" s="99"/>
      <c r="J412" s="99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9"/>
      <c r="H413" s="99"/>
      <c r="I413" s="99"/>
      <c r="J413" s="99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9"/>
      <c r="H414" s="99"/>
      <c r="I414" s="99"/>
      <c r="J414" s="99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9"/>
      <c r="H415" s="99"/>
      <c r="I415" s="99"/>
      <c r="J415" s="99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9"/>
      <c r="H416" s="99"/>
      <c r="I416" s="99"/>
      <c r="J416" s="99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9"/>
      <c r="H417" s="99"/>
      <c r="I417" s="99"/>
      <c r="J417" s="99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9"/>
      <c r="H418" s="99"/>
      <c r="I418" s="99"/>
      <c r="J418" s="99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9"/>
      <c r="H419" s="99"/>
      <c r="I419" s="99"/>
      <c r="J419" s="99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9"/>
      <c r="H420" s="99"/>
      <c r="I420" s="99"/>
      <c r="J420" s="99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9"/>
      <c r="H421" s="99"/>
      <c r="I421" s="99"/>
      <c r="J421" s="99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9"/>
      <c r="H422" s="99"/>
      <c r="I422" s="99"/>
      <c r="J422" s="99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9"/>
      <c r="H423" s="99"/>
      <c r="I423" s="99"/>
      <c r="J423" s="99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9"/>
      <c r="H424" s="99"/>
      <c r="I424" s="99"/>
      <c r="J424" s="99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9"/>
      <c r="H425" s="99"/>
      <c r="I425" s="99"/>
      <c r="J425" s="99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9"/>
      <c r="H426" s="99"/>
      <c r="I426" s="99"/>
      <c r="J426" s="99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9"/>
      <c r="H427" s="99"/>
      <c r="I427" s="99"/>
      <c r="J427" s="99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9"/>
      <c r="H428" s="99"/>
      <c r="I428" s="99"/>
      <c r="J428" s="99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9"/>
      <c r="H429" s="99"/>
      <c r="I429" s="99"/>
      <c r="J429" s="99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9"/>
      <c r="H430" s="99"/>
      <c r="I430" s="99"/>
      <c r="J430" s="99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9"/>
      <c r="H431" s="99"/>
      <c r="I431" s="99"/>
      <c r="J431" s="99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9"/>
      <c r="H432" s="99"/>
      <c r="I432" s="99"/>
      <c r="J432" s="99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9"/>
      <c r="H433" s="99"/>
      <c r="I433" s="99"/>
      <c r="J433" s="99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9"/>
      <c r="H434" s="99"/>
      <c r="I434" s="99"/>
      <c r="J434" s="99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9"/>
      <c r="H435" s="99"/>
      <c r="I435" s="99"/>
      <c r="J435" s="99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9"/>
      <c r="H436" s="99"/>
      <c r="I436" s="99"/>
      <c r="J436" s="99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9"/>
      <c r="H437" s="99"/>
      <c r="I437" s="99"/>
      <c r="J437" s="99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9"/>
      <c r="H438" s="99"/>
      <c r="I438" s="99"/>
      <c r="J438" s="99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9"/>
      <c r="H439" s="99"/>
      <c r="I439" s="99"/>
      <c r="J439" s="99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9"/>
      <c r="H440" s="99"/>
      <c r="I440" s="99"/>
      <c r="J440" s="99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9"/>
      <c r="H441" s="99"/>
      <c r="I441" s="99"/>
      <c r="J441" s="99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9"/>
      <c r="H442" s="99"/>
      <c r="I442" s="99"/>
      <c r="J442" s="99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9"/>
      <c r="H443" s="99"/>
      <c r="I443" s="99"/>
      <c r="J443" s="99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9"/>
      <c r="H444" s="99"/>
      <c r="I444" s="99"/>
      <c r="J444" s="99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9"/>
      <c r="H445" s="99"/>
      <c r="I445" s="99"/>
      <c r="J445" s="99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9"/>
      <c r="H446" s="99"/>
      <c r="I446" s="99"/>
      <c r="J446" s="99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9"/>
      <c r="H447" s="99"/>
      <c r="I447" s="99"/>
      <c r="J447" s="99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9"/>
      <c r="H448" s="99"/>
      <c r="I448" s="99"/>
      <c r="J448" s="99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9"/>
      <c r="H449" s="99"/>
      <c r="I449" s="99"/>
      <c r="J449" s="99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9"/>
      <c r="H450" s="99"/>
      <c r="I450" s="99"/>
      <c r="J450" s="99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9"/>
      <c r="H451" s="99"/>
      <c r="I451" s="99"/>
      <c r="J451" s="99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9"/>
      <c r="H452" s="99"/>
      <c r="I452" s="99"/>
      <c r="J452" s="99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9"/>
      <c r="H453" s="99"/>
      <c r="I453" s="99"/>
      <c r="J453" s="99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9"/>
      <c r="H454" s="99"/>
      <c r="I454" s="99"/>
      <c r="J454" s="99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9"/>
      <c r="H455" s="99"/>
      <c r="I455" s="99"/>
      <c r="J455" s="99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9"/>
      <c r="H456" s="99"/>
      <c r="I456" s="99"/>
      <c r="J456" s="99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9"/>
      <c r="H457" s="99"/>
      <c r="I457" s="99"/>
      <c r="J457" s="99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9"/>
      <c r="H458" s="99"/>
      <c r="I458" s="99"/>
      <c r="J458" s="99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9"/>
      <c r="H459" s="99"/>
      <c r="I459" s="99"/>
      <c r="J459" s="99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9"/>
      <c r="H460" s="99"/>
      <c r="I460" s="99"/>
      <c r="J460" s="99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9"/>
      <c r="H461" s="99"/>
      <c r="I461" s="99"/>
      <c r="J461" s="99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9"/>
      <c r="H462" s="99"/>
      <c r="I462" s="99"/>
      <c r="J462" s="99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9"/>
      <c r="H463" s="99"/>
      <c r="I463" s="99"/>
      <c r="J463" s="99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9"/>
      <c r="H464" s="99"/>
      <c r="I464" s="99"/>
      <c r="J464" s="99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9"/>
      <c r="H465" s="99"/>
      <c r="I465" s="99"/>
      <c r="J465" s="99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9"/>
      <c r="H466" s="99"/>
      <c r="I466" s="99"/>
      <c r="J466" s="99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9"/>
      <c r="H467" s="99"/>
      <c r="I467" s="99"/>
      <c r="J467" s="99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9"/>
      <c r="H468" s="99"/>
      <c r="I468" s="99"/>
      <c r="J468" s="99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9"/>
      <c r="H469" s="99"/>
      <c r="I469" s="99"/>
      <c r="J469" s="99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9"/>
      <c r="H470" s="99"/>
      <c r="I470" s="99"/>
      <c r="J470" s="99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9"/>
      <c r="H471" s="99"/>
      <c r="I471" s="99"/>
      <c r="J471" s="99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9"/>
      <c r="H472" s="99"/>
      <c r="I472" s="99"/>
      <c r="J472" s="99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9"/>
      <c r="H473" s="99"/>
      <c r="I473" s="99"/>
      <c r="J473" s="99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9"/>
      <c r="H474" s="99"/>
      <c r="I474" s="99"/>
      <c r="J474" s="99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9"/>
      <c r="H475" s="99"/>
      <c r="I475" s="99"/>
      <c r="J475" s="99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9"/>
      <c r="H476" s="99"/>
      <c r="I476" s="99"/>
      <c r="J476" s="99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9"/>
      <c r="H477" s="99"/>
      <c r="I477" s="99"/>
      <c r="J477" s="99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9"/>
      <c r="H478" s="99"/>
      <c r="I478" s="99"/>
      <c r="J478" s="99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9"/>
      <c r="H479" s="99"/>
      <c r="I479" s="99"/>
      <c r="J479" s="99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9"/>
      <c r="H480" s="99"/>
      <c r="I480" s="99"/>
      <c r="J480" s="99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9"/>
      <c r="H481" s="99"/>
      <c r="I481" s="99"/>
      <c r="J481" s="99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9"/>
      <c r="H482" s="99"/>
      <c r="I482" s="99"/>
      <c r="J482" s="99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9"/>
      <c r="H483" s="99"/>
      <c r="I483" s="99"/>
      <c r="J483" s="99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9"/>
      <c r="H484" s="99"/>
      <c r="I484" s="99"/>
      <c r="J484" s="99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9"/>
      <c r="H485" s="99"/>
      <c r="I485" s="99"/>
      <c r="J485" s="99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9"/>
      <c r="H486" s="99"/>
      <c r="I486" s="99"/>
      <c r="J486" s="99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9"/>
      <c r="H487" s="99"/>
      <c r="I487" s="99"/>
      <c r="J487" s="99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9"/>
      <c r="H488" s="99"/>
      <c r="I488" s="99"/>
      <c r="J488" s="99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9"/>
      <c r="H489" s="99"/>
      <c r="I489" s="99"/>
      <c r="J489" s="99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9"/>
      <c r="H490" s="99"/>
      <c r="I490" s="99"/>
      <c r="J490" s="99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9"/>
      <c r="H491" s="99"/>
      <c r="I491" s="99"/>
      <c r="J491" s="99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9"/>
      <c r="H492" s="99"/>
      <c r="I492" s="99"/>
      <c r="J492" s="99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9"/>
      <c r="H493" s="99"/>
      <c r="I493" s="99"/>
      <c r="J493" s="99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9"/>
      <c r="H494" s="99"/>
      <c r="I494" s="99"/>
      <c r="J494" s="99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9"/>
      <c r="H495" s="99"/>
      <c r="I495" s="99"/>
      <c r="J495" s="99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9"/>
      <c r="H496" s="99"/>
      <c r="I496" s="99"/>
      <c r="J496" s="99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9"/>
      <c r="H497" s="99"/>
      <c r="I497" s="99"/>
      <c r="J497" s="99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9"/>
      <c r="H498" s="99"/>
      <c r="I498" s="99"/>
      <c r="J498" s="99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9"/>
      <c r="H499" s="99"/>
      <c r="I499" s="99"/>
      <c r="J499" s="99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9"/>
      <c r="H500" s="99"/>
      <c r="I500" s="99"/>
      <c r="J500" s="99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9"/>
      <c r="H501" s="99"/>
      <c r="I501" s="99"/>
      <c r="J501" s="99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9"/>
      <c r="H502" s="99"/>
      <c r="I502" s="99"/>
      <c r="J502" s="99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9"/>
      <c r="H503" s="99"/>
      <c r="I503" s="99"/>
      <c r="J503" s="99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9"/>
      <c r="H504" s="99"/>
      <c r="I504" s="99"/>
      <c r="J504" s="99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9"/>
      <c r="H505" s="99"/>
      <c r="I505" s="99"/>
      <c r="J505" s="99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9"/>
      <c r="H506" s="99"/>
      <c r="I506" s="99"/>
      <c r="J506" s="99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9"/>
      <c r="H507" s="99"/>
      <c r="I507" s="99"/>
      <c r="J507" s="99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9"/>
      <c r="H508" s="99"/>
      <c r="I508" s="99"/>
      <c r="J508" s="99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9"/>
      <c r="H509" s="99"/>
      <c r="I509" s="99"/>
      <c r="J509" s="99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9"/>
      <c r="H510" s="99"/>
      <c r="I510" s="99"/>
      <c r="J510" s="99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9"/>
      <c r="H511" s="99"/>
      <c r="I511" s="99"/>
      <c r="J511" s="99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9"/>
      <c r="H512" s="99"/>
      <c r="I512" s="99"/>
      <c r="J512" s="99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9"/>
      <c r="H513" s="99"/>
      <c r="I513" s="99"/>
      <c r="J513" s="99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9"/>
      <c r="H514" s="99"/>
      <c r="I514" s="99"/>
      <c r="J514" s="99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9"/>
      <c r="H515" s="99"/>
      <c r="I515" s="99"/>
      <c r="J515" s="99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9"/>
      <c r="H516" s="99"/>
      <c r="I516" s="99"/>
      <c r="J516" s="99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9"/>
      <c r="H517" s="99"/>
      <c r="I517" s="99"/>
      <c r="J517" s="99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9"/>
      <c r="H518" s="99"/>
      <c r="I518" s="99"/>
      <c r="J518" s="99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9"/>
      <c r="H519" s="99"/>
      <c r="I519" s="99"/>
      <c r="J519" s="99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9"/>
      <c r="H520" s="99"/>
      <c r="I520" s="99"/>
      <c r="J520" s="99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9"/>
      <c r="H521" s="99"/>
      <c r="I521" s="99"/>
      <c r="J521" s="99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9"/>
      <c r="H522" s="99"/>
      <c r="I522" s="99"/>
      <c r="J522" s="99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9"/>
      <c r="H523" s="99"/>
      <c r="I523" s="99"/>
      <c r="J523" s="99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9"/>
      <c r="H524" s="99"/>
      <c r="I524" s="99"/>
      <c r="J524" s="99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9"/>
      <c r="H525" s="99"/>
      <c r="I525" s="99"/>
      <c r="J525" s="99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9"/>
      <c r="H526" s="99"/>
      <c r="I526" s="99"/>
      <c r="J526" s="99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9"/>
      <c r="H527" s="99"/>
      <c r="I527" s="99"/>
      <c r="J527" s="99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9"/>
      <c r="H528" s="99"/>
      <c r="I528" s="99"/>
      <c r="J528" s="99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9"/>
      <c r="H529" s="99"/>
      <c r="I529" s="99"/>
      <c r="J529" s="99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9"/>
      <c r="H530" s="99"/>
      <c r="I530" s="99"/>
      <c r="J530" s="99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9"/>
      <c r="H531" s="99"/>
      <c r="I531" s="99"/>
      <c r="J531" s="99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9"/>
      <c r="H532" s="99"/>
      <c r="I532" s="99"/>
      <c r="J532" s="99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9"/>
      <c r="H533" s="99"/>
      <c r="I533" s="99"/>
      <c r="J533" s="99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9"/>
      <c r="H534" s="99"/>
      <c r="I534" s="99"/>
      <c r="J534" s="99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9"/>
      <c r="H535" s="99"/>
      <c r="I535" s="99"/>
      <c r="J535" s="99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9"/>
      <c r="H536" s="99"/>
      <c r="I536" s="99"/>
      <c r="J536" s="99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9"/>
      <c r="H537" s="99"/>
      <c r="I537" s="99"/>
      <c r="J537" s="99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9"/>
      <c r="H538" s="99"/>
      <c r="I538" s="99"/>
      <c r="J538" s="99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9"/>
      <c r="H539" s="99"/>
      <c r="I539" s="99"/>
      <c r="J539" s="99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9"/>
      <c r="H540" s="99"/>
      <c r="I540" s="99"/>
      <c r="J540" s="99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9"/>
      <c r="H541" s="99"/>
      <c r="I541" s="99"/>
      <c r="J541" s="99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9"/>
      <c r="H542" s="99"/>
      <c r="I542" s="99"/>
      <c r="J542" s="99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9"/>
      <c r="H543" s="99"/>
      <c r="I543" s="99"/>
      <c r="J543" s="99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9"/>
      <c r="H544" s="99"/>
      <c r="I544" s="99"/>
      <c r="J544" s="99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9"/>
      <c r="H545" s="99"/>
      <c r="I545" s="99"/>
      <c r="J545" s="99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9"/>
      <c r="H546" s="99"/>
      <c r="I546" s="99"/>
      <c r="J546" s="99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9"/>
      <c r="H547" s="99"/>
      <c r="I547" s="99"/>
      <c r="J547" s="99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9"/>
      <c r="H548" s="99"/>
      <c r="I548" s="99"/>
      <c r="J548" s="99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9"/>
      <c r="H549" s="99"/>
      <c r="I549" s="99"/>
      <c r="J549" s="99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9"/>
      <c r="H550" s="99"/>
      <c r="I550" s="99"/>
      <c r="J550" s="99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9"/>
      <c r="H551" s="99"/>
      <c r="I551" s="99"/>
      <c r="J551" s="99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9"/>
      <c r="H552" s="99"/>
      <c r="I552" s="99"/>
      <c r="J552" s="99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9"/>
      <c r="H553" s="99"/>
      <c r="I553" s="99"/>
      <c r="J553" s="99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9"/>
      <c r="H554" s="99"/>
      <c r="I554" s="99"/>
      <c r="J554" s="99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9"/>
      <c r="H555" s="99"/>
      <c r="I555" s="99"/>
      <c r="J555" s="99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9"/>
      <c r="H556" s="99"/>
      <c r="I556" s="99"/>
      <c r="J556" s="99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9"/>
      <c r="H557" s="99"/>
      <c r="I557" s="99"/>
      <c r="J557" s="99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9"/>
      <c r="H558" s="99"/>
      <c r="I558" s="99"/>
      <c r="J558" s="99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9"/>
      <c r="H559" s="99"/>
      <c r="I559" s="99"/>
      <c r="J559" s="99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9"/>
      <c r="H560" s="99"/>
      <c r="I560" s="99"/>
      <c r="J560" s="99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9"/>
      <c r="H561" s="99"/>
      <c r="I561" s="99"/>
      <c r="J561" s="99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9"/>
      <c r="H562" s="99"/>
      <c r="I562" s="99"/>
      <c r="J562" s="99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9"/>
      <c r="H563" s="99"/>
      <c r="I563" s="99"/>
      <c r="J563" s="99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9"/>
      <c r="H564" s="99"/>
      <c r="I564" s="99"/>
      <c r="J564" s="99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9"/>
      <c r="H565" s="99"/>
      <c r="I565" s="99"/>
      <c r="J565" s="99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9"/>
      <c r="H566" s="99"/>
      <c r="I566" s="99"/>
      <c r="J566" s="99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9"/>
      <c r="H567" s="99"/>
      <c r="I567" s="99"/>
      <c r="J567" s="99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9"/>
      <c r="H568" s="99"/>
      <c r="I568" s="99"/>
      <c r="J568" s="99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9"/>
      <c r="H569" s="99"/>
      <c r="I569" s="99"/>
      <c r="J569" s="99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9"/>
      <c r="H570" s="99"/>
      <c r="I570" s="99"/>
      <c r="J570" s="99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9"/>
      <c r="H571" s="99"/>
      <c r="I571" s="99"/>
      <c r="J571" s="99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9"/>
      <c r="H572" s="99"/>
      <c r="I572" s="99"/>
      <c r="J572" s="99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9"/>
      <c r="H573" s="99"/>
      <c r="I573" s="99"/>
      <c r="J573" s="99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9"/>
      <c r="H574" s="99"/>
      <c r="I574" s="99"/>
      <c r="J574" s="99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9"/>
      <c r="H575" s="99"/>
      <c r="I575" s="99"/>
      <c r="J575" s="99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9"/>
      <c r="H576" s="99"/>
      <c r="I576" s="99"/>
      <c r="J576" s="99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9"/>
      <c r="H577" s="99"/>
      <c r="I577" s="99"/>
      <c r="J577" s="99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9"/>
      <c r="H578" s="99"/>
      <c r="I578" s="99"/>
      <c r="J578" s="99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9"/>
      <c r="H579" s="99"/>
      <c r="I579" s="99"/>
      <c r="J579" s="99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9"/>
      <c r="H580" s="99"/>
      <c r="I580" s="99"/>
      <c r="J580" s="99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9"/>
      <c r="H581" s="99"/>
      <c r="I581" s="99"/>
      <c r="J581" s="99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9"/>
      <c r="H582" s="99"/>
      <c r="I582" s="99"/>
      <c r="J582" s="99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9"/>
      <c r="H583" s="99"/>
      <c r="I583" s="99"/>
      <c r="J583" s="99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9"/>
      <c r="H584" s="99"/>
      <c r="I584" s="99"/>
      <c r="J584" s="99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9"/>
      <c r="H585" s="99"/>
      <c r="I585" s="99"/>
      <c r="J585" s="99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9"/>
      <c r="H586" s="99"/>
      <c r="I586" s="99"/>
      <c r="J586" s="99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9"/>
      <c r="H587" s="99"/>
      <c r="I587" s="99"/>
      <c r="J587" s="99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9"/>
      <c r="H588" s="99"/>
      <c r="I588" s="99"/>
      <c r="J588" s="99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9"/>
      <c r="H589" s="99"/>
      <c r="I589" s="99"/>
      <c r="J589" s="99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9"/>
      <c r="H590" s="99"/>
      <c r="I590" s="99"/>
      <c r="J590" s="99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9"/>
      <c r="H591" s="99"/>
      <c r="I591" s="99"/>
      <c r="J591" s="99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9"/>
      <c r="H592" s="99"/>
      <c r="I592" s="99"/>
      <c r="J592" s="99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9"/>
      <c r="H593" s="99"/>
      <c r="I593" s="99"/>
      <c r="J593" s="99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9"/>
      <c r="H594" s="99"/>
      <c r="I594" s="99"/>
      <c r="J594" s="99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9"/>
      <c r="H595" s="99"/>
      <c r="I595" s="99"/>
      <c r="J595" s="99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9"/>
      <c r="H596" s="99"/>
      <c r="I596" s="99"/>
      <c r="J596" s="99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9"/>
      <c r="H597" s="99"/>
      <c r="I597" s="99"/>
      <c r="J597" s="99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9"/>
      <c r="H598" s="99"/>
      <c r="I598" s="99"/>
      <c r="J598" s="99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9"/>
      <c r="H599" s="99"/>
      <c r="I599" s="99"/>
      <c r="J599" s="99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9"/>
      <c r="H600" s="99"/>
      <c r="I600" s="99"/>
      <c r="J600" s="99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9"/>
      <c r="H601" s="99"/>
      <c r="I601" s="99"/>
      <c r="J601" s="99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9"/>
      <c r="H602" s="99"/>
      <c r="I602" s="99"/>
      <c r="J602" s="99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9"/>
      <c r="H603" s="99"/>
      <c r="I603" s="99"/>
      <c r="J603" s="99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9"/>
      <c r="H604" s="99"/>
      <c r="I604" s="99"/>
      <c r="J604" s="99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9"/>
      <c r="H605" s="99"/>
      <c r="I605" s="99"/>
      <c r="J605" s="99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9"/>
      <c r="H606" s="99"/>
      <c r="I606" s="99"/>
      <c r="J606" s="99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9"/>
      <c r="H607" s="99"/>
      <c r="I607" s="99"/>
      <c r="J607" s="99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9"/>
      <c r="H608" s="99"/>
      <c r="I608" s="99"/>
      <c r="J608" s="99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9"/>
      <c r="H609" s="99"/>
      <c r="I609" s="99"/>
      <c r="J609" s="99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9"/>
      <c r="H610" s="99"/>
      <c r="I610" s="99"/>
      <c r="J610" s="99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9"/>
      <c r="H611" s="99"/>
      <c r="I611" s="99"/>
      <c r="J611" s="99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9"/>
      <c r="H612" s="99"/>
      <c r="I612" s="99"/>
      <c r="J612" s="99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9"/>
      <c r="H613" s="99"/>
      <c r="I613" s="99"/>
      <c r="J613" s="99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9"/>
      <c r="H614" s="99"/>
      <c r="I614" s="99"/>
      <c r="J614" s="99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9"/>
      <c r="H615" s="99"/>
      <c r="I615" s="99"/>
      <c r="J615" s="99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9"/>
      <c r="H616" s="99"/>
      <c r="I616" s="99"/>
      <c r="J616" s="99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9"/>
      <c r="H617" s="99"/>
      <c r="I617" s="99"/>
      <c r="J617" s="99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9"/>
      <c r="H618" s="99"/>
      <c r="I618" s="99"/>
      <c r="J618" s="99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9"/>
      <c r="H619" s="99"/>
      <c r="I619" s="99"/>
      <c r="J619" s="99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9"/>
      <c r="H620" s="99"/>
      <c r="I620" s="99"/>
      <c r="J620" s="99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9"/>
      <c r="H621" s="99"/>
      <c r="I621" s="99"/>
      <c r="J621" s="99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9"/>
      <c r="H622" s="99"/>
      <c r="I622" s="99"/>
      <c r="J622" s="99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9"/>
      <c r="H623" s="99"/>
      <c r="I623" s="99"/>
      <c r="J623" s="99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9"/>
      <c r="H624" s="99"/>
      <c r="I624" s="99"/>
      <c r="J624" s="99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9"/>
      <c r="H625" s="99"/>
      <c r="I625" s="99"/>
      <c r="J625" s="99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9"/>
      <c r="H626" s="99"/>
      <c r="I626" s="99"/>
      <c r="J626" s="99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9"/>
      <c r="H627" s="99"/>
      <c r="I627" s="99"/>
      <c r="J627" s="99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9"/>
      <c r="H628" s="99"/>
      <c r="I628" s="99"/>
      <c r="J628" s="99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9"/>
      <c r="H629" s="99"/>
      <c r="I629" s="99"/>
      <c r="J629" s="99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9"/>
      <c r="H630" s="99"/>
      <c r="I630" s="99"/>
      <c r="J630" s="99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9"/>
      <c r="H631" s="99"/>
      <c r="I631" s="99"/>
      <c r="J631" s="99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9"/>
      <c r="H632" s="99"/>
      <c r="I632" s="99"/>
      <c r="J632" s="99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9"/>
      <c r="H633" s="99"/>
      <c r="I633" s="99"/>
      <c r="J633" s="99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9"/>
      <c r="H634" s="99"/>
      <c r="I634" s="99"/>
      <c r="J634" s="99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9"/>
      <c r="H635" s="99"/>
      <c r="I635" s="99"/>
      <c r="J635" s="99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9"/>
      <c r="H636" s="99"/>
      <c r="I636" s="99"/>
      <c r="J636" s="99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9"/>
      <c r="H637" s="99"/>
      <c r="I637" s="99"/>
      <c r="J637" s="99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9"/>
      <c r="H638" s="99"/>
      <c r="I638" s="99"/>
      <c r="J638" s="99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9"/>
      <c r="H639" s="99"/>
      <c r="I639" s="99"/>
      <c r="J639" s="99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9"/>
      <c r="H640" s="99"/>
      <c r="I640" s="99"/>
      <c r="J640" s="99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9"/>
      <c r="H641" s="99"/>
      <c r="I641" s="99"/>
      <c r="J641" s="99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9"/>
      <c r="H642" s="99"/>
      <c r="I642" s="99"/>
      <c r="J642" s="99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9"/>
      <c r="H643" s="99"/>
      <c r="I643" s="99"/>
      <c r="J643" s="99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9"/>
      <c r="H644" s="99"/>
      <c r="I644" s="99"/>
      <c r="J644" s="99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9"/>
      <c r="H645" s="99"/>
      <c r="I645" s="99"/>
      <c r="J645" s="99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9"/>
      <c r="H646" s="99"/>
      <c r="I646" s="99"/>
      <c r="J646" s="99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9"/>
      <c r="H647" s="99"/>
      <c r="I647" s="99"/>
      <c r="J647" s="99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9"/>
      <c r="H648" s="99"/>
      <c r="I648" s="99"/>
      <c r="J648" s="99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9"/>
      <c r="H649" s="99"/>
      <c r="I649" s="99"/>
      <c r="J649" s="99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9"/>
      <c r="H650" s="99"/>
      <c r="I650" s="99"/>
      <c r="J650" s="99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9"/>
      <c r="H651" s="99"/>
      <c r="I651" s="99"/>
      <c r="J651" s="99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9"/>
      <c r="H652" s="99"/>
      <c r="I652" s="99"/>
      <c r="J652" s="99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9"/>
      <c r="H653" s="99"/>
      <c r="I653" s="99"/>
      <c r="J653" s="99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9"/>
      <c r="H654" s="99"/>
      <c r="I654" s="99"/>
      <c r="J654" s="99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9"/>
      <c r="H655" s="99"/>
      <c r="I655" s="99"/>
      <c r="J655" s="99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9"/>
      <c r="H656" s="99"/>
      <c r="I656" s="99"/>
      <c r="J656" s="99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9"/>
      <c r="H657" s="99"/>
      <c r="I657" s="99"/>
      <c r="J657" s="99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9"/>
      <c r="H658" s="99"/>
      <c r="I658" s="99"/>
      <c r="J658" s="99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9"/>
      <c r="H659" s="99"/>
      <c r="I659" s="99"/>
      <c r="J659" s="99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9"/>
      <c r="H660" s="99"/>
      <c r="I660" s="99"/>
      <c r="J660" s="99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9"/>
      <c r="H661" s="99"/>
      <c r="I661" s="99"/>
      <c r="J661" s="99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9"/>
      <c r="H662" s="99"/>
      <c r="I662" s="99"/>
      <c r="J662" s="99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9"/>
      <c r="H663" s="99"/>
      <c r="I663" s="99"/>
      <c r="J663" s="99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9"/>
      <c r="H664" s="99"/>
      <c r="I664" s="99"/>
      <c r="J664" s="99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9"/>
      <c r="H665" s="99"/>
      <c r="I665" s="99"/>
      <c r="J665" s="99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9"/>
      <c r="H666" s="99"/>
      <c r="I666" s="99"/>
      <c r="J666" s="99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9"/>
      <c r="H667" s="99"/>
      <c r="I667" s="99"/>
      <c r="J667" s="99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9"/>
      <c r="H668" s="99"/>
      <c r="I668" s="99"/>
      <c r="J668" s="99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9"/>
      <c r="H669" s="99"/>
      <c r="I669" s="99"/>
      <c r="J669" s="99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9"/>
      <c r="H670" s="99"/>
      <c r="I670" s="99"/>
      <c r="J670" s="99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9"/>
      <c r="H671" s="99"/>
      <c r="I671" s="99"/>
      <c r="J671" s="99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9"/>
      <c r="H672" s="99"/>
      <c r="I672" s="99"/>
      <c r="J672" s="99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9"/>
      <c r="H673" s="99"/>
      <c r="I673" s="99"/>
      <c r="J673" s="99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9"/>
      <c r="H674" s="99"/>
      <c r="I674" s="99"/>
      <c r="J674" s="99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9"/>
      <c r="H675" s="99"/>
      <c r="I675" s="99"/>
      <c r="J675" s="99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9"/>
      <c r="H676" s="99"/>
      <c r="I676" s="99"/>
      <c r="J676" s="99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9"/>
      <c r="H677" s="99"/>
      <c r="I677" s="99"/>
      <c r="J677" s="99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9"/>
      <c r="H678" s="99"/>
      <c r="I678" s="99"/>
      <c r="J678" s="99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9"/>
      <c r="H679" s="99"/>
      <c r="I679" s="99"/>
      <c r="J679" s="99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9"/>
      <c r="H680" s="99"/>
      <c r="I680" s="99"/>
      <c r="J680" s="99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9"/>
      <c r="H681" s="99"/>
      <c r="I681" s="99"/>
      <c r="J681" s="99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9"/>
      <c r="H682" s="99"/>
      <c r="I682" s="99"/>
      <c r="J682" s="99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9"/>
      <c r="H683" s="99"/>
      <c r="I683" s="99"/>
      <c r="J683" s="99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9"/>
      <c r="H684" s="99"/>
      <c r="I684" s="99"/>
      <c r="J684" s="99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9"/>
      <c r="H685" s="99"/>
      <c r="I685" s="99"/>
      <c r="J685" s="99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9"/>
      <c r="H686" s="99"/>
      <c r="I686" s="99"/>
      <c r="J686" s="99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9"/>
      <c r="H687" s="99"/>
      <c r="I687" s="99"/>
      <c r="J687" s="99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9"/>
      <c r="H688" s="99"/>
      <c r="I688" s="99"/>
      <c r="J688" s="99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9"/>
      <c r="H689" s="99"/>
      <c r="I689" s="99"/>
      <c r="J689" s="99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9"/>
      <c r="H690" s="99"/>
      <c r="I690" s="99"/>
      <c r="J690" s="99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9"/>
      <c r="H691" s="99"/>
      <c r="I691" s="99"/>
      <c r="J691" s="99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9"/>
      <c r="H692" s="99"/>
      <c r="I692" s="99"/>
      <c r="J692" s="99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9"/>
      <c r="H693" s="99"/>
      <c r="I693" s="99"/>
      <c r="J693" s="99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9"/>
      <c r="H694" s="99"/>
      <c r="I694" s="99"/>
      <c r="J694" s="99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9"/>
      <c r="H695" s="99"/>
      <c r="I695" s="99"/>
      <c r="J695" s="99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9"/>
      <c r="H696" s="99"/>
      <c r="I696" s="99"/>
      <c r="J696" s="99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9"/>
      <c r="H697" s="99"/>
      <c r="I697" s="99"/>
      <c r="J697" s="99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9"/>
      <c r="H698" s="99"/>
      <c r="I698" s="99"/>
      <c r="J698" s="99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9"/>
      <c r="H699" s="99"/>
      <c r="I699" s="99"/>
      <c r="J699" s="99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9"/>
      <c r="H700" s="99"/>
      <c r="I700" s="99"/>
      <c r="J700" s="99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9"/>
      <c r="H701" s="99"/>
      <c r="I701" s="99"/>
      <c r="J701" s="99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9"/>
      <c r="H702" s="99"/>
      <c r="I702" s="99"/>
      <c r="J702" s="99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9"/>
      <c r="H703" s="99"/>
      <c r="I703" s="99"/>
      <c r="J703" s="99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9"/>
      <c r="H704" s="99"/>
      <c r="I704" s="99"/>
      <c r="J704" s="99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9"/>
      <c r="H705" s="99"/>
      <c r="I705" s="99"/>
      <c r="J705" s="99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9"/>
      <c r="H706" s="99"/>
      <c r="I706" s="99"/>
      <c r="J706" s="99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9"/>
      <c r="H707" s="99"/>
      <c r="I707" s="99"/>
      <c r="J707" s="99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9"/>
      <c r="H708" s="99"/>
      <c r="I708" s="99"/>
      <c r="J708" s="99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9"/>
      <c r="H709" s="99"/>
      <c r="I709" s="99"/>
      <c r="J709" s="99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9"/>
      <c r="H710" s="99"/>
      <c r="I710" s="99"/>
      <c r="J710" s="99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9"/>
      <c r="H711" s="99"/>
      <c r="I711" s="99"/>
      <c r="J711" s="99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9"/>
      <c r="H712" s="99"/>
      <c r="I712" s="99"/>
      <c r="J712" s="99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9"/>
      <c r="H713" s="99"/>
      <c r="I713" s="99"/>
      <c r="J713" s="99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9"/>
      <c r="H714" s="99"/>
      <c r="I714" s="99"/>
      <c r="J714" s="99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9"/>
      <c r="H715" s="99"/>
      <c r="I715" s="99"/>
      <c r="J715" s="99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9"/>
      <c r="H716" s="99"/>
      <c r="I716" s="99"/>
      <c r="J716" s="99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9"/>
      <c r="H717" s="99"/>
      <c r="I717" s="99"/>
      <c r="J717" s="99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9"/>
      <c r="H718" s="99"/>
      <c r="I718" s="99"/>
      <c r="J718" s="99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9"/>
      <c r="H719" s="99"/>
      <c r="I719" s="99"/>
      <c r="J719" s="99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9"/>
      <c r="H720" s="99"/>
      <c r="I720" s="99"/>
      <c r="J720" s="99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9"/>
      <c r="H721" s="99"/>
      <c r="I721" s="99"/>
      <c r="J721" s="99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9"/>
      <c r="H722" s="99"/>
      <c r="I722" s="99"/>
      <c r="J722" s="99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9"/>
      <c r="H723" s="99"/>
      <c r="I723" s="99"/>
      <c r="J723" s="99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9"/>
      <c r="H724" s="99"/>
      <c r="I724" s="99"/>
      <c r="J724" s="99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9"/>
      <c r="H725" s="99"/>
      <c r="I725" s="99"/>
      <c r="J725" s="99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9"/>
      <c r="H726" s="99"/>
      <c r="I726" s="99"/>
      <c r="J726" s="99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9"/>
      <c r="H727" s="99"/>
      <c r="I727" s="99"/>
      <c r="J727" s="99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9"/>
      <c r="H728" s="99"/>
      <c r="I728" s="99"/>
      <c r="J728" s="99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9"/>
      <c r="H729" s="99"/>
      <c r="I729" s="99"/>
      <c r="J729" s="99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9"/>
      <c r="H730" s="99"/>
      <c r="I730" s="99"/>
      <c r="J730" s="99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9"/>
      <c r="H731" s="99"/>
      <c r="I731" s="99"/>
      <c r="J731" s="99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9"/>
      <c r="H732" s="99"/>
      <c r="I732" s="99"/>
      <c r="J732" s="99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9"/>
      <c r="H733" s="99"/>
      <c r="I733" s="99"/>
      <c r="J733" s="99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9"/>
      <c r="H734" s="99"/>
      <c r="I734" s="99"/>
      <c r="J734" s="99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9"/>
      <c r="H735" s="99"/>
      <c r="I735" s="99"/>
      <c r="J735" s="99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9"/>
      <c r="H736" s="99"/>
      <c r="I736" s="99"/>
      <c r="J736" s="99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9"/>
      <c r="H737" s="99"/>
      <c r="I737" s="99"/>
      <c r="J737" s="99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9"/>
      <c r="H738" s="99"/>
      <c r="I738" s="99"/>
      <c r="J738" s="99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9"/>
      <c r="H739" s="99"/>
      <c r="I739" s="99"/>
      <c r="J739" s="99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9"/>
      <c r="H740" s="99"/>
      <c r="I740" s="99"/>
      <c r="J740" s="99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9"/>
      <c r="H741" s="99"/>
      <c r="I741" s="99"/>
      <c r="J741" s="99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9"/>
      <c r="H742" s="99"/>
      <c r="I742" s="99"/>
      <c r="J742" s="99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9"/>
      <c r="H743" s="99"/>
      <c r="I743" s="99"/>
      <c r="J743" s="99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9"/>
      <c r="H744" s="99"/>
      <c r="I744" s="99"/>
      <c r="J744" s="99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9"/>
      <c r="H745" s="99"/>
      <c r="I745" s="99"/>
      <c r="J745" s="99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9"/>
      <c r="H746" s="99"/>
      <c r="I746" s="99"/>
      <c r="J746" s="99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9"/>
      <c r="H747" s="99"/>
      <c r="I747" s="99"/>
      <c r="J747" s="99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9"/>
      <c r="H748" s="99"/>
      <c r="I748" s="99"/>
      <c r="J748" s="99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9"/>
      <c r="H749" s="99"/>
      <c r="I749" s="99"/>
      <c r="J749" s="99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9"/>
      <c r="H750" s="99"/>
      <c r="I750" s="99"/>
      <c r="J750" s="99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9"/>
      <c r="H751" s="99"/>
      <c r="I751" s="99"/>
      <c r="J751" s="99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9"/>
      <c r="H752" s="99"/>
      <c r="I752" s="99"/>
      <c r="J752" s="99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9"/>
      <c r="H753" s="99"/>
      <c r="I753" s="99"/>
      <c r="J753" s="99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9"/>
      <c r="H754" s="99"/>
      <c r="I754" s="99"/>
      <c r="J754" s="99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9"/>
      <c r="H755" s="99"/>
      <c r="I755" s="99"/>
      <c r="J755" s="99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9"/>
      <c r="H756" s="99"/>
      <c r="I756" s="99"/>
      <c r="J756" s="99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9"/>
      <c r="H757" s="99"/>
      <c r="I757" s="99"/>
      <c r="J757" s="99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9"/>
      <c r="H758" s="99"/>
      <c r="I758" s="99"/>
      <c r="J758" s="99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9"/>
      <c r="H759" s="99"/>
      <c r="I759" s="99"/>
      <c r="J759" s="99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9"/>
      <c r="H760" s="99"/>
      <c r="I760" s="99"/>
      <c r="J760" s="99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9"/>
      <c r="H761" s="99"/>
      <c r="I761" s="99"/>
      <c r="J761" s="99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9"/>
      <c r="H762" s="99"/>
      <c r="I762" s="99"/>
      <c r="J762" s="99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9"/>
      <c r="H763" s="99"/>
      <c r="I763" s="99"/>
      <c r="J763" s="99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9"/>
      <c r="H764" s="99"/>
      <c r="I764" s="99"/>
      <c r="J764" s="99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9"/>
      <c r="H765" s="99"/>
      <c r="I765" s="99"/>
      <c r="J765" s="99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9"/>
      <c r="H766" s="99"/>
      <c r="I766" s="99"/>
      <c r="J766" s="99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9"/>
      <c r="H767" s="99"/>
      <c r="I767" s="99"/>
      <c r="J767" s="99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9"/>
      <c r="H768" s="99"/>
      <c r="I768" s="99"/>
      <c r="J768" s="99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9"/>
      <c r="H769" s="99"/>
      <c r="I769" s="99"/>
      <c r="J769" s="99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9"/>
      <c r="H770" s="99"/>
      <c r="I770" s="99"/>
      <c r="J770" s="99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9"/>
      <c r="H771" s="99"/>
      <c r="I771" s="99"/>
      <c r="J771" s="99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9"/>
      <c r="H772" s="99"/>
      <c r="I772" s="99"/>
      <c r="J772" s="99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9"/>
      <c r="H773" s="99"/>
      <c r="I773" s="99"/>
      <c r="J773" s="99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9"/>
      <c r="H774" s="99"/>
      <c r="I774" s="99"/>
      <c r="J774" s="99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9"/>
      <c r="H775" s="99"/>
      <c r="I775" s="99"/>
      <c r="J775" s="99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9"/>
      <c r="H776" s="99"/>
      <c r="I776" s="99"/>
      <c r="J776" s="99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9"/>
      <c r="H777" s="99"/>
      <c r="I777" s="99"/>
      <c r="J777" s="99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9"/>
      <c r="H778" s="99"/>
      <c r="I778" s="99"/>
      <c r="J778" s="99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9"/>
      <c r="H779" s="99"/>
      <c r="I779" s="99"/>
      <c r="J779" s="99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9"/>
      <c r="H780" s="99"/>
      <c r="I780" s="99"/>
      <c r="J780" s="99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9"/>
      <c r="H781" s="99"/>
      <c r="I781" s="99"/>
      <c r="J781" s="99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9"/>
      <c r="H782" s="99"/>
      <c r="I782" s="99"/>
      <c r="J782" s="99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9"/>
      <c r="H783" s="99"/>
      <c r="I783" s="99"/>
      <c r="J783" s="99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9"/>
      <c r="H784" s="99"/>
      <c r="I784" s="99"/>
      <c r="J784" s="99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9"/>
      <c r="H785" s="99"/>
      <c r="I785" s="99"/>
      <c r="J785" s="99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9"/>
      <c r="H786" s="99"/>
      <c r="I786" s="99"/>
      <c r="J786" s="99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9"/>
      <c r="H787" s="99"/>
      <c r="I787" s="99"/>
      <c r="J787" s="99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9"/>
      <c r="H788" s="99"/>
      <c r="I788" s="99"/>
      <c r="J788" s="99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9"/>
      <c r="H789" s="99"/>
      <c r="I789" s="99"/>
      <c r="J789" s="99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9"/>
      <c r="H790" s="99"/>
      <c r="I790" s="99"/>
      <c r="J790" s="99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9"/>
      <c r="H791" s="99"/>
      <c r="I791" s="99"/>
      <c r="J791" s="99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9"/>
      <c r="H792" s="99"/>
      <c r="I792" s="99"/>
      <c r="J792" s="99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9"/>
      <c r="H793" s="99"/>
      <c r="I793" s="99"/>
      <c r="J793" s="99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9"/>
      <c r="H794" s="99"/>
      <c r="I794" s="99"/>
      <c r="J794" s="99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9"/>
      <c r="H795" s="99"/>
      <c r="I795" s="99"/>
      <c r="J795" s="99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9"/>
      <c r="H796" s="99"/>
      <c r="I796" s="99"/>
      <c r="J796" s="99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9"/>
      <c r="H797" s="99"/>
      <c r="I797" s="99"/>
      <c r="J797" s="99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9"/>
      <c r="H798" s="99"/>
      <c r="I798" s="99"/>
      <c r="J798" s="99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9"/>
      <c r="H799" s="99"/>
      <c r="I799" s="99"/>
      <c r="J799" s="99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9"/>
      <c r="H800" s="99"/>
      <c r="I800" s="99"/>
      <c r="J800" s="99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9"/>
      <c r="H801" s="99"/>
      <c r="I801" s="99"/>
      <c r="J801" s="99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9"/>
      <c r="H802" s="99"/>
      <c r="I802" s="99"/>
      <c r="J802" s="99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9"/>
      <c r="H803" s="99"/>
      <c r="I803" s="99"/>
      <c r="J803" s="99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9"/>
      <c r="H804" s="99"/>
      <c r="I804" s="99"/>
      <c r="J804" s="99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9"/>
      <c r="H805" s="99"/>
      <c r="I805" s="99"/>
      <c r="J805" s="99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9"/>
      <c r="H806" s="99"/>
      <c r="I806" s="99"/>
      <c r="J806" s="99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9"/>
      <c r="H807" s="99"/>
      <c r="I807" s="99"/>
      <c r="J807" s="99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9"/>
      <c r="H808" s="99"/>
      <c r="I808" s="99"/>
      <c r="J808" s="99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9"/>
      <c r="H809" s="99"/>
      <c r="I809" s="99"/>
      <c r="J809" s="99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9"/>
      <c r="H810" s="99"/>
      <c r="I810" s="99"/>
      <c r="J810" s="99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9"/>
      <c r="H811" s="99"/>
      <c r="I811" s="99"/>
      <c r="J811" s="99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9"/>
      <c r="H812" s="99"/>
      <c r="I812" s="99"/>
      <c r="J812" s="99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9"/>
      <c r="H813" s="99"/>
      <c r="I813" s="99"/>
      <c r="J813" s="99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9"/>
      <c r="H814" s="99"/>
      <c r="I814" s="99"/>
      <c r="J814" s="99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9"/>
      <c r="H815" s="99"/>
      <c r="I815" s="99"/>
      <c r="J815" s="99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9"/>
      <c r="H816" s="99"/>
      <c r="I816" s="99"/>
      <c r="J816" s="99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9"/>
      <c r="H817" s="99"/>
      <c r="I817" s="99"/>
      <c r="J817" s="99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9"/>
      <c r="H818" s="99"/>
      <c r="I818" s="99"/>
      <c r="J818" s="99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9"/>
      <c r="H819" s="99"/>
      <c r="I819" s="99"/>
      <c r="J819" s="99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9"/>
      <c r="H820" s="99"/>
      <c r="I820" s="99"/>
      <c r="J820" s="99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9"/>
      <c r="H821" s="99"/>
      <c r="I821" s="99"/>
      <c r="J821" s="99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9"/>
      <c r="H822" s="99"/>
      <c r="I822" s="99"/>
      <c r="J822" s="99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9"/>
      <c r="H823" s="99"/>
      <c r="I823" s="99"/>
      <c r="J823" s="99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9"/>
      <c r="H824" s="99"/>
      <c r="I824" s="99"/>
      <c r="J824" s="99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9"/>
      <c r="H825" s="99"/>
      <c r="I825" s="99"/>
      <c r="J825" s="99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9"/>
      <c r="H826" s="99"/>
      <c r="I826" s="99"/>
      <c r="J826" s="99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9"/>
      <c r="H827" s="99"/>
      <c r="I827" s="99"/>
      <c r="J827" s="99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9"/>
      <c r="H828" s="99"/>
      <c r="I828" s="99"/>
      <c r="J828" s="99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9"/>
      <c r="H829" s="99"/>
      <c r="I829" s="99"/>
      <c r="J829" s="99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9"/>
      <c r="H830" s="99"/>
      <c r="I830" s="99"/>
      <c r="J830" s="99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9"/>
      <c r="H831" s="99"/>
      <c r="I831" s="99"/>
      <c r="J831" s="99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9"/>
      <c r="H832" s="99"/>
      <c r="I832" s="99"/>
      <c r="J832" s="99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9"/>
      <c r="H833" s="99"/>
      <c r="I833" s="99"/>
      <c r="J833" s="99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9"/>
      <c r="H834" s="99"/>
      <c r="I834" s="99"/>
      <c r="J834" s="99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9"/>
      <c r="H835" s="99"/>
      <c r="I835" s="99"/>
      <c r="J835" s="99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9"/>
      <c r="H836" s="99"/>
      <c r="I836" s="99"/>
      <c r="J836" s="99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9"/>
      <c r="H837" s="99"/>
      <c r="I837" s="99"/>
      <c r="J837" s="99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9"/>
      <c r="H838" s="99"/>
      <c r="I838" s="99"/>
      <c r="J838" s="99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9"/>
      <c r="H839" s="99"/>
      <c r="I839" s="99"/>
      <c r="J839" s="99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9"/>
      <c r="H840" s="99"/>
      <c r="I840" s="99"/>
      <c r="J840" s="99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9"/>
      <c r="H841" s="99"/>
      <c r="I841" s="99"/>
      <c r="J841" s="99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9"/>
      <c r="H842" s="99"/>
      <c r="I842" s="99"/>
      <c r="J842" s="99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9"/>
      <c r="H843" s="99"/>
      <c r="I843" s="99"/>
      <c r="J843" s="99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9"/>
      <c r="H844" s="99"/>
      <c r="I844" s="99"/>
      <c r="J844" s="99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9"/>
      <c r="H845" s="99"/>
      <c r="I845" s="99"/>
      <c r="J845" s="99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9"/>
      <c r="H846" s="99"/>
      <c r="I846" s="99"/>
      <c r="J846" s="99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9"/>
      <c r="H847" s="99"/>
      <c r="I847" s="99"/>
      <c r="J847" s="99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9"/>
      <c r="H848" s="99"/>
      <c r="I848" s="99"/>
      <c r="J848" s="99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9"/>
      <c r="H849" s="99"/>
      <c r="I849" s="99"/>
      <c r="J849" s="99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9"/>
      <c r="H850" s="99"/>
      <c r="I850" s="99"/>
      <c r="J850" s="99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9"/>
      <c r="H851" s="99"/>
      <c r="I851" s="99"/>
      <c r="J851" s="99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9"/>
      <c r="H852" s="99"/>
      <c r="I852" s="99"/>
      <c r="J852" s="99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9"/>
      <c r="H853" s="99"/>
      <c r="I853" s="99"/>
      <c r="J853" s="99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9"/>
      <c r="H854" s="99"/>
      <c r="I854" s="99"/>
      <c r="J854" s="99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9"/>
      <c r="H855" s="99"/>
      <c r="I855" s="99"/>
      <c r="J855" s="99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9"/>
      <c r="H856" s="99"/>
      <c r="I856" s="99"/>
      <c r="J856" s="99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9"/>
      <c r="H857" s="99"/>
      <c r="I857" s="99"/>
      <c r="J857" s="99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9"/>
      <c r="H858" s="99"/>
      <c r="I858" s="99"/>
      <c r="J858" s="99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9"/>
      <c r="H859" s="99"/>
      <c r="I859" s="99"/>
      <c r="J859" s="99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9"/>
      <c r="H860" s="99"/>
      <c r="I860" s="99"/>
      <c r="J860" s="99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9"/>
      <c r="H861" s="99"/>
      <c r="I861" s="99"/>
      <c r="J861" s="99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9"/>
      <c r="H862" s="99"/>
      <c r="I862" s="99"/>
      <c r="J862" s="99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9"/>
      <c r="H863" s="99"/>
      <c r="I863" s="99"/>
      <c r="J863" s="99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9"/>
      <c r="H864" s="99"/>
      <c r="I864" s="99"/>
      <c r="J864" s="99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9"/>
      <c r="H865" s="99"/>
      <c r="I865" s="99"/>
      <c r="J865" s="99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9"/>
      <c r="H866" s="99"/>
      <c r="I866" s="99"/>
      <c r="J866" s="99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9"/>
      <c r="H867" s="99"/>
      <c r="I867" s="99"/>
      <c r="J867" s="99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9"/>
      <c r="H868" s="99"/>
      <c r="I868" s="99"/>
      <c r="J868" s="99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9"/>
      <c r="H869" s="99"/>
      <c r="I869" s="99"/>
      <c r="J869" s="99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9"/>
      <c r="H870" s="99"/>
      <c r="I870" s="99"/>
      <c r="J870" s="99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9"/>
      <c r="H871" s="99"/>
      <c r="I871" s="99"/>
      <c r="J871" s="99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9"/>
      <c r="H872" s="99"/>
      <c r="I872" s="99"/>
      <c r="J872" s="99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9"/>
      <c r="H873" s="99"/>
      <c r="I873" s="99"/>
      <c r="J873" s="99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9"/>
      <c r="H874" s="99"/>
      <c r="I874" s="99"/>
      <c r="J874" s="99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9"/>
      <c r="H875" s="99"/>
      <c r="I875" s="99"/>
      <c r="J875" s="99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9"/>
      <c r="H876" s="99"/>
      <c r="I876" s="99"/>
      <c r="J876" s="99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9"/>
      <c r="H877" s="99"/>
      <c r="I877" s="99"/>
      <c r="J877" s="99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9"/>
      <c r="H878" s="99"/>
      <c r="I878" s="99"/>
      <c r="J878" s="99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9"/>
      <c r="H879" s="99"/>
      <c r="I879" s="99"/>
      <c r="J879" s="99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9"/>
      <c r="H880" s="99"/>
      <c r="I880" s="99"/>
      <c r="J880" s="99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9"/>
      <c r="H881" s="99"/>
      <c r="I881" s="99"/>
      <c r="J881" s="99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9"/>
      <c r="H882" s="99"/>
      <c r="I882" s="99"/>
      <c r="J882" s="99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9"/>
      <c r="H883" s="99"/>
      <c r="I883" s="99"/>
      <c r="J883" s="99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9"/>
      <c r="H884" s="99"/>
      <c r="I884" s="99"/>
      <c r="J884" s="99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9"/>
      <c r="H885" s="99"/>
      <c r="I885" s="99"/>
      <c r="J885" s="99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9"/>
      <c r="H886" s="99"/>
      <c r="I886" s="99"/>
      <c r="J886" s="99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9"/>
      <c r="H887" s="99"/>
      <c r="I887" s="99"/>
      <c r="J887" s="99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9"/>
      <c r="H888" s="99"/>
      <c r="I888" s="99"/>
      <c r="J888" s="99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9"/>
      <c r="H889" s="99"/>
      <c r="I889" s="99"/>
      <c r="J889" s="99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9"/>
      <c r="H890" s="99"/>
      <c r="I890" s="99"/>
      <c r="J890" s="99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9"/>
      <c r="H891" s="99"/>
      <c r="I891" s="99"/>
      <c r="J891" s="99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9"/>
      <c r="H892" s="99"/>
      <c r="I892" s="99"/>
      <c r="J892" s="99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9"/>
      <c r="H893" s="99"/>
      <c r="I893" s="99"/>
      <c r="J893" s="99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9"/>
      <c r="H894" s="99"/>
      <c r="I894" s="99"/>
      <c r="J894" s="99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9"/>
      <c r="H895" s="99"/>
      <c r="I895" s="99"/>
      <c r="J895" s="99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9"/>
      <c r="H896" s="99"/>
      <c r="I896" s="99"/>
      <c r="J896" s="99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9"/>
      <c r="H897" s="99"/>
      <c r="I897" s="99"/>
      <c r="J897" s="99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9"/>
      <c r="H898" s="99"/>
      <c r="I898" s="99"/>
      <c r="J898" s="99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9"/>
      <c r="H899" s="99"/>
      <c r="I899" s="99"/>
      <c r="J899" s="99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9"/>
      <c r="H900" s="99"/>
      <c r="I900" s="99"/>
      <c r="J900" s="99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9"/>
      <c r="H901" s="99"/>
      <c r="I901" s="99"/>
      <c r="J901" s="99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9"/>
      <c r="H902" s="99"/>
      <c r="I902" s="99"/>
      <c r="J902" s="99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9"/>
      <c r="H903" s="99"/>
      <c r="I903" s="99"/>
      <c r="J903" s="99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9"/>
      <c r="H904" s="99"/>
      <c r="I904" s="99"/>
      <c r="J904" s="99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9"/>
      <c r="H905" s="99"/>
      <c r="I905" s="99"/>
      <c r="J905" s="99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9"/>
      <c r="H906" s="99"/>
      <c r="I906" s="99"/>
      <c r="J906" s="99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9"/>
      <c r="H907" s="99"/>
      <c r="I907" s="99"/>
      <c r="J907" s="99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9"/>
      <c r="H908" s="99"/>
      <c r="I908" s="99"/>
      <c r="J908" s="99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9"/>
      <c r="H909" s="99"/>
      <c r="I909" s="99"/>
      <c r="J909" s="99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9"/>
      <c r="H910" s="99"/>
      <c r="I910" s="99"/>
      <c r="J910" s="99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9"/>
      <c r="H911" s="99"/>
      <c r="I911" s="99"/>
      <c r="J911" s="99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9"/>
      <c r="H912" s="99"/>
      <c r="I912" s="99"/>
      <c r="J912" s="99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9"/>
      <c r="H913" s="99"/>
      <c r="I913" s="99"/>
      <c r="J913" s="99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9"/>
      <c r="H914" s="99"/>
      <c r="I914" s="99"/>
      <c r="J914" s="99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9"/>
      <c r="H915" s="99"/>
      <c r="I915" s="99"/>
      <c r="J915" s="99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9"/>
      <c r="H916" s="99"/>
      <c r="I916" s="99"/>
      <c r="J916" s="99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9"/>
      <c r="H917" s="99"/>
      <c r="I917" s="99"/>
      <c r="J917" s="99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9"/>
      <c r="H918" s="99"/>
      <c r="I918" s="99"/>
      <c r="J918" s="99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9"/>
      <c r="H919" s="99"/>
      <c r="I919" s="99"/>
      <c r="J919" s="99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9"/>
      <c r="H920" s="99"/>
      <c r="I920" s="99"/>
      <c r="J920" s="99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9"/>
      <c r="H921" s="99"/>
      <c r="I921" s="99"/>
      <c r="J921" s="99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9"/>
      <c r="H922" s="99"/>
      <c r="I922" s="99"/>
      <c r="J922" s="99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9"/>
      <c r="H923" s="99"/>
      <c r="I923" s="99"/>
      <c r="J923" s="99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9"/>
      <c r="H924" s="99"/>
      <c r="I924" s="99"/>
      <c r="J924" s="99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9"/>
      <c r="H925" s="99"/>
      <c r="I925" s="99"/>
      <c r="J925" s="99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9"/>
      <c r="H926" s="99"/>
      <c r="I926" s="99"/>
      <c r="J926" s="99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9"/>
      <c r="H927" s="99"/>
      <c r="I927" s="99"/>
      <c r="J927" s="99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9"/>
      <c r="H928" s="99"/>
      <c r="I928" s="99"/>
      <c r="J928" s="99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9"/>
      <c r="H929" s="99"/>
      <c r="I929" s="99"/>
      <c r="J929" s="99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9"/>
      <c r="H930" s="99"/>
      <c r="I930" s="99"/>
      <c r="J930" s="99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9"/>
      <c r="H931" s="99"/>
      <c r="I931" s="99"/>
      <c r="J931" s="99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9"/>
      <c r="H932" s="99"/>
      <c r="I932" s="99"/>
      <c r="J932" s="99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9"/>
      <c r="H933" s="99"/>
      <c r="I933" s="99"/>
      <c r="J933" s="99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9"/>
      <c r="H934" s="99"/>
      <c r="I934" s="99"/>
      <c r="J934" s="99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9"/>
      <c r="H935" s="99"/>
      <c r="I935" s="99"/>
      <c r="J935" s="99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9"/>
      <c r="H936" s="99"/>
      <c r="I936" s="99"/>
      <c r="J936" s="99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9"/>
      <c r="H937" s="99"/>
      <c r="I937" s="99"/>
      <c r="J937" s="99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9"/>
      <c r="H938" s="99"/>
      <c r="I938" s="99"/>
      <c r="J938" s="99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9"/>
      <c r="H939" s="99"/>
      <c r="I939" s="99"/>
      <c r="J939" s="99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9"/>
      <c r="H940" s="99"/>
      <c r="I940" s="99"/>
      <c r="J940" s="99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9"/>
      <c r="H941" s="99"/>
      <c r="I941" s="99"/>
      <c r="J941" s="99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9"/>
      <c r="H942" s="99"/>
      <c r="I942" s="99"/>
      <c r="J942" s="99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9"/>
      <c r="H943" s="99"/>
      <c r="I943" s="99"/>
      <c r="J943" s="99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9"/>
      <c r="H944" s="99"/>
      <c r="I944" s="99"/>
      <c r="J944" s="99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9"/>
      <c r="H945" s="99"/>
      <c r="I945" s="99"/>
      <c r="J945" s="99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9"/>
      <c r="H946" s="99"/>
      <c r="I946" s="99"/>
      <c r="J946" s="99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9"/>
      <c r="H947" s="99"/>
      <c r="I947" s="99"/>
      <c r="J947" s="99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9"/>
      <c r="H948" s="99"/>
      <c r="I948" s="99"/>
      <c r="J948" s="99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9"/>
      <c r="H949" s="99"/>
      <c r="I949" s="99"/>
      <c r="J949" s="99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9"/>
      <c r="H950" s="99"/>
      <c r="I950" s="99"/>
      <c r="J950" s="99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9"/>
      <c r="H951" s="99"/>
      <c r="I951" s="99"/>
      <c r="J951" s="99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9"/>
      <c r="H952" s="99"/>
      <c r="I952" s="99"/>
      <c r="J952" s="99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9"/>
      <c r="H953" s="99"/>
      <c r="I953" s="99"/>
      <c r="J953" s="99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9"/>
      <c r="H954" s="99"/>
      <c r="I954" s="99"/>
      <c r="J954" s="99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9"/>
      <c r="H955" s="99"/>
      <c r="I955" s="99"/>
      <c r="J955" s="99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9"/>
      <c r="H956" s="99"/>
      <c r="I956" s="99"/>
      <c r="J956" s="99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9"/>
      <c r="H957" s="99"/>
      <c r="I957" s="99"/>
      <c r="J957" s="99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9"/>
      <c r="H958" s="99"/>
      <c r="I958" s="99"/>
      <c r="J958" s="99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9"/>
      <c r="H959" s="99"/>
      <c r="I959" s="99"/>
      <c r="J959" s="99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9"/>
      <c r="H960" s="99"/>
      <c r="I960" s="99"/>
      <c r="J960" s="99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9"/>
      <c r="H961" s="99"/>
      <c r="I961" s="99"/>
      <c r="J961" s="99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9"/>
      <c r="H962" s="99"/>
      <c r="I962" s="99"/>
      <c r="J962" s="99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9"/>
      <c r="H963" s="99"/>
      <c r="I963" s="99"/>
      <c r="J963" s="99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9"/>
      <c r="H964" s="99"/>
      <c r="I964" s="99"/>
      <c r="J964" s="99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9"/>
      <c r="H965" s="99"/>
      <c r="I965" s="99"/>
      <c r="J965" s="99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9"/>
      <c r="H966" s="99"/>
      <c r="I966" s="99"/>
      <c r="J966" s="99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9"/>
      <c r="H967" s="99"/>
      <c r="I967" s="99"/>
      <c r="J967" s="99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9"/>
      <c r="H968" s="99"/>
      <c r="I968" s="99"/>
      <c r="J968" s="99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9"/>
      <c r="H969" s="99"/>
      <c r="I969" s="99"/>
      <c r="J969" s="99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9"/>
      <c r="H970" s="99"/>
      <c r="I970" s="99"/>
      <c r="J970" s="99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9"/>
      <c r="H971" s="99"/>
      <c r="I971" s="99"/>
      <c r="J971" s="99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9"/>
      <c r="H972" s="99"/>
      <c r="I972" s="99"/>
      <c r="J972" s="99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9"/>
      <c r="H973" s="99"/>
      <c r="I973" s="99"/>
      <c r="J973" s="99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9"/>
      <c r="H974" s="99"/>
      <c r="I974" s="99"/>
      <c r="J974" s="99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9"/>
      <c r="H975" s="99"/>
      <c r="I975" s="99"/>
      <c r="J975" s="99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9"/>
      <c r="H976" s="99"/>
      <c r="I976" s="99"/>
      <c r="J976" s="99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9"/>
      <c r="H977" s="99"/>
      <c r="I977" s="99"/>
      <c r="J977" s="99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9"/>
      <c r="H978" s="99"/>
      <c r="I978" s="99"/>
      <c r="J978" s="99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9"/>
      <c r="H979" s="99"/>
      <c r="I979" s="99"/>
      <c r="J979" s="99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9"/>
      <c r="H980" s="99"/>
      <c r="I980" s="99"/>
      <c r="J980" s="99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9"/>
      <c r="H981" s="99"/>
      <c r="I981" s="99"/>
      <c r="J981" s="99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9"/>
      <c r="H982" s="99"/>
      <c r="I982" s="99"/>
      <c r="J982" s="99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9"/>
      <c r="H983" s="99"/>
      <c r="I983" s="99"/>
      <c r="J983" s="99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9"/>
      <c r="H984" s="99"/>
      <c r="I984" s="99"/>
      <c r="J984" s="99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9"/>
      <c r="H985" s="99"/>
      <c r="I985" s="99"/>
      <c r="J985" s="99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9"/>
      <c r="H986" s="99"/>
      <c r="I986" s="99"/>
      <c r="J986" s="99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9"/>
      <c r="H987" s="99"/>
      <c r="I987" s="99"/>
      <c r="J987" s="99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9"/>
      <c r="H988" s="99"/>
      <c r="I988" s="99"/>
      <c r="J988" s="99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9"/>
      <c r="H989" s="99"/>
      <c r="I989" s="99"/>
      <c r="J989" s="99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9"/>
      <c r="H990" s="99"/>
      <c r="I990" s="99"/>
      <c r="J990" s="99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9"/>
      <c r="H991" s="99"/>
      <c r="I991" s="99"/>
      <c r="J991" s="99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9"/>
      <c r="H992" s="99"/>
      <c r="I992" s="99"/>
      <c r="J992" s="99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9"/>
      <c r="H993" s="99"/>
      <c r="I993" s="99"/>
      <c r="J993" s="99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9"/>
      <c r="H994" s="99"/>
      <c r="I994" s="99"/>
      <c r="J994" s="99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9"/>
      <c r="H995" s="99"/>
      <c r="I995" s="99"/>
      <c r="J995" s="99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9"/>
      <c r="H996" s="99"/>
      <c r="I996" s="99"/>
      <c r="J996" s="99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9"/>
      <c r="H997" s="99"/>
      <c r="I997" s="99"/>
      <c r="J997" s="99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9"/>
      <c r="H998" s="99"/>
      <c r="I998" s="99"/>
      <c r="J998" s="99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9"/>
      <c r="H999" s="99"/>
      <c r="I999" s="99"/>
      <c r="J999" s="99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9"/>
      <c r="H1000" s="99"/>
      <c r="I1000" s="99"/>
      <c r="J1000" s="99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5.75" customHeight="1">
      <c r="A1001" s="98"/>
      <c r="B1001" s="98"/>
      <c r="C1001" s="98"/>
      <c r="D1001" s="98"/>
      <c r="E1001" s="98"/>
      <c r="F1001" s="98"/>
      <c r="G1001" s="99"/>
      <c r="H1001" s="99"/>
      <c r="I1001" s="99"/>
      <c r="J1001" s="99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5.75" customHeight="1">
      <c r="A1002" s="98"/>
      <c r="B1002" s="98"/>
      <c r="C1002" s="98"/>
      <c r="D1002" s="98"/>
      <c r="E1002" s="98"/>
      <c r="F1002" s="98"/>
      <c r="G1002" s="99"/>
      <c r="H1002" s="99"/>
      <c r="I1002" s="99"/>
      <c r="J1002" s="99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5.75" customHeight="1">
      <c r="A1003" s="98"/>
      <c r="B1003" s="98"/>
      <c r="C1003" s="98"/>
      <c r="D1003" s="98"/>
      <c r="E1003" s="98"/>
      <c r="F1003" s="98"/>
      <c r="G1003" s="99"/>
      <c r="H1003" s="99"/>
      <c r="I1003" s="99"/>
      <c r="J1003" s="99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5.75" customHeight="1">
      <c r="A1004" s="98"/>
      <c r="B1004" s="98"/>
      <c r="C1004" s="98"/>
      <c r="D1004" s="98"/>
      <c r="E1004" s="98"/>
      <c r="F1004" s="98"/>
      <c r="G1004" s="99"/>
      <c r="H1004" s="99"/>
      <c r="I1004" s="99"/>
      <c r="J1004" s="99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5.75" customHeight="1">
      <c r="A1005" s="98"/>
      <c r="B1005" s="98"/>
      <c r="C1005" s="98"/>
      <c r="D1005" s="98"/>
      <c r="E1005" s="98"/>
      <c r="F1005" s="98"/>
      <c r="G1005" s="99"/>
      <c r="H1005" s="99"/>
      <c r="I1005" s="99"/>
      <c r="J1005" s="99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5.75" customHeight="1">
      <c r="A1006" s="98"/>
      <c r="B1006" s="98"/>
      <c r="C1006" s="98"/>
      <c r="D1006" s="98"/>
      <c r="E1006" s="98"/>
      <c r="F1006" s="98"/>
      <c r="G1006" s="99"/>
      <c r="H1006" s="99"/>
      <c r="I1006" s="99"/>
      <c r="J1006" s="99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5.75" customHeight="1">
      <c r="A1007" s="98"/>
      <c r="B1007" s="98"/>
      <c r="C1007" s="98"/>
      <c r="D1007" s="98"/>
      <c r="E1007" s="98"/>
      <c r="F1007" s="98"/>
      <c r="G1007" s="99"/>
      <c r="H1007" s="99"/>
      <c r="I1007" s="99"/>
      <c r="J1007" s="99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5.75" customHeight="1">
      <c r="A1008" s="98"/>
      <c r="B1008" s="98"/>
      <c r="C1008" s="98"/>
      <c r="D1008" s="98"/>
      <c r="E1008" s="98"/>
      <c r="F1008" s="98"/>
      <c r="G1008" s="99"/>
      <c r="H1008" s="99"/>
      <c r="I1008" s="99"/>
      <c r="J1008" s="99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5.75" customHeight="1">
      <c r="A1009" s="98"/>
      <c r="B1009" s="98"/>
      <c r="C1009" s="98"/>
      <c r="D1009" s="98"/>
      <c r="E1009" s="98"/>
      <c r="F1009" s="98"/>
      <c r="G1009" s="99"/>
      <c r="H1009" s="99"/>
      <c r="I1009" s="99"/>
      <c r="J1009" s="99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5.75" customHeight="1">
      <c r="A1010" s="98"/>
      <c r="B1010" s="98"/>
      <c r="C1010" s="98"/>
      <c r="D1010" s="98"/>
      <c r="E1010" s="98"/>
      <c r="F1010" s="98"/>
      <c r="G1010" s="99"/>
      <c r="H1010" s="99"/>
      <c r="I1010" s="99"/>
      <c r="J1010" s="99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5.75" customHeight="1">
      <c r="A1011" s="98"/>
      <c r="B1011" s="98"/>
      <c r="C1011" s="98"/>
      <c r="D1011" s="98"/>
      <c r="E1011" s="98"/>
      <c r="F1011" s="98"/>
      <c r="G1011" s="99"/>
      <c r="H1011" s="99"/>
      <c r="I1011" s="99"/>
      <c r="J1011" s="99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5.75" customHeight="1">
      <c r="A1012" s="98"/>
      <c r="B1012" s="98"/>
      <c r="C1012" s="98"/>
      <c r="D1012" s="98"/>
      <c r="E1012" s="98"/>
      <c r="F1012" s="98"/>
      <c r="G1012" s="99"/>
      <c r="H1012" s="99"/>
      <c r="I1012" s="99"/>
      <c r="J1012" s="99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5.75" customHeight="1">
      <c r="A1013" s="98"/>
      <c r="B1013" s="98"/>
      <c r="C1013" s="98"/>
      <c r="D1013" s="98"/>
      <c r="E1013" s="98"/>
      <c r="F1013" s="98"/>
      <c r="G1013" s="99"/>
      <c r="H1013" s="99"/>
      <c r="I1013" s="99"/>
      <c r="J1013" s="99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5.75" customHeight="1">
      <c r="A1014" s="98"/>
      <c r="B1014" s="98"/>
      <c r="C1014" s="98"/>
      <c r="D1014" s="98"/>
      <c r="E1014" s="98"/>
      <c r="F1014" s="98"/>
      <c r="G1014" s="99"/>
      <c r="H1014" s="99"/>
      <c r="I1014" s="99"/>
      <c r="J1014" s="99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5.75" customHeight="1">
      <c r="A1015" s="98"/>
      <c r="B1015" s="98"/>
      <c r="C1015" s="98"/>
      <c r="D1015" s="98"/>
      <c r="E1015" s="98"/>
      <c r="F1015" s="98"/>
      <c r="G1015" s="99"/>
      <c r="H1015" s="99"/>
      <c r="I1015" s="99"/>
      <c r="J1015" s="99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5.75" customHeight="1">
      <c r="A1016" s="98"/>
      <c r="B1016" s="98"/>
      <c r="C1016" s="98"/>
      <c r="D1016" s="98"/>
      <c r="E1016" s="98"/>
      <c r="F1016" s="98"/>
      <c r="G1016" s="99"/>
      <c r="H1016" s="99"/>
      <c r="I1016" s="99"/>
      <c r="J1016" s="99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5.75" customHeight="1">
      <c r="A1017" s="98"/>
      <c r="B1017" s="98"/>
      <c r="C1017" s="98"/>
      <c r="D1017" s="98"/>
      <c r="E1017" s="98"/>
      <c r="F1017" s="98"/>
      <c r="G1017" s="99"/>
      <c r="H1017" s="99"/>
      <c r="I1017" s="99"/>
      <c r="J1017" s="99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5.75" customHeight="1">
      <c r="A1018" s="98"/>
      <c r="B1018" s="98"/>
      <c r="C1018" s="98"/>
      <c r="D1018" s="98"/>
      <c r="E1018" s="98"/>
      <c r="F1018" s="98"/>
      <c r="G1018" s="99"/>
      <c r="H1018" s="99"/>
      <c r="I1018" s="99"/>
      <c r="J1018" s="99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5.75" customHeight="1">
      <c r="A1019" s="98"/>
      <c r="B1019" s="98"/>
      <c r="C1019" s="98"/>
      <c r="D1019" s="98"/>
      <c r="E1019" s="98"/>
      <c r="F1019" s="98"/>
      <c r="G1019" s="99"/>
      <c r="H1019" s="99"/>
      <c r="I1019" s="99"/>
      <c r="J1019" s="99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5.75" customHeight="1">
      <c r="A1020" s="98"/>
      <c r="B1020" s="98"/>
      <c r="C1020" s="98"/>
      <c r="D1020" s="98"/>
      <c r="E1020" s="98"/>
      <c r="F1020" s="98"/>
      <c r="G1020" s="99"/>
      <c r="H1020" s="99"/>
      <c r="I1020" s="99"/>
      <c r="J1020" s="99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5.75" customHeight="1">
      <c r="A1021" s="98"/>
      <c r="B1021" s="98"/>
      <c r="C1021" s="98"/>
      <c r="D1021" s="98"/>
      <c r="E1021" s="98"/>
      <c r="F1021" s="98"/>
      <c r="G1021" s="99"/>
      <c r="H1021" s="99"/>
      <c r="I1021" s="99"/>
      <c r="J1021" s="99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5.75" customHeight="1">
      <c r="A1022" s="98"/>
      <c r="B1022" s="98"/>
      <c r="C1022" s="98"/>
      <c r="D1022" s="98"/>
      <c r="E1022" s="98"/>
      <c r="F1022" s="98"/>
      <c r="G1022" s="99"/>
      <c r="H1022" s="99"/>
      <c r="I1022" s="99"/>
      <c r="J1022" s="99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5.75" customHeight="1">
      <c r="A1023" s="98"/>
      <c r="B1023" s="98"/>
      <c r="C1023" s="98"/>
      <c r="D1023" s="98"/>
      <c r="E1023" s="98"/>
      <c r="F1023" s="98"/>
      <c r="G1023" s="99"/>
      <c r="H1023" s="99"/>
      <c r="I1023" s="99"/>
      <c r="J1023" s="99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5.75" customHeight="1">
      <c r="A1024" s="98"/>
      <c r="B1024" s="98"/>
      <c r="C1024" s="98"/>
      <c r="D1024" s="98"/>
      <c r="E1024" s="98"/>
      <c r="F1024" s="98"/>
      <c r="G1024" s="99"/>
      <c r="H1024" s="99"/>
      <c r="I1024" s="99"/>
      <c r="J1024" s="99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5.75" customHeight="1">
      <c r="A1025" s="98"/>
      <c r="B1025" s="98"/>
      <c r="C1025" s="98"/>
      <c r="D1025" s="98"/>
      <c r="E1025" s="98"/>
      <c r="F1025" s="98"/>
      <c r="G1025" s="99"/>
      <c r="H1025" s="99"/>
      <c r="I1025" s="99"/>
      <c r="J1025" s="99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5.75" customHeight="1">
      <c r="A1026" s="98"/>
      <c r="B1026" s="98"/>
      <c r="C1026" s="98"/>
      <c r="D1026" s="98"/>
      <c r="E1026" s="98"/>
      <c r="F1026" s="98"/>
      <c r="G1026" s="99"/>
      <c r="H1026" s="99"/>
      <c r="I1026" s="99"/>
      <c r="J1026" s="99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5.75" customHeight="1">
      <c r="A1027" s="98"/>
      <c r="B1027" s="98"/>
      <c r="C1027" s="98"/>
      <c r="D1027" s="98"/>
      <c r="E1027" s="98"/>
      <c r="F1027" s="98"/>
      <c r="G1027" s="99"/>
      <c r="H1027" s="99"/>
      <c r="I1027" s="99"/>
      <c r="J1027" s="99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5.75" customHeight="1">
      <c r="A1028" s="98"/>
      <c r="B1028" s="98"/>
      <c r="C1028" s="98"/>
      <c r="D1028" s="98"/>
      <c r="E1028" s="98"/>
      <c r="F1028" s="98"/>
      <c r="G1028" s="99"/>
      <c r="H1028" s="99"/>
      <c r="I1028" s="99"/>
      <c r="J1028" s="99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5.75" customHeight="1">
      <c r="A1029" s="98"/>
      <c r="B1029" s="98"/>
      <c r="C1029" s="98"/>
      <c r="D1029" s="98"/>
      <c r="E1029" s="98"/>
      <c r="F1029" s="98"/>
      <c r="G1029" s="99"/>
      <c r="H1029" s="99"/>
      <c r="I1029" s="99"/>
      <c r="J1029" s="99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5.75" customHeight="1">
      <c r="A1030" s="98"/>
      <c r="B1030" s="98"/>
      <c r="C1030" s="98"/>
      <c r="D1030" s="98"/>
      <c r="E1030" s="98"/>
      <c r="F1030" s="98"/>
      <c r="G1030" s="99"/>
      <c r="H1030" s="99"/>
      <c r="I1030" s="99"/>
      <c r="J1030" s="99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5.75" customHeight="1">
      <c r="A1031" s="98"/>
      <c r="B1031" s="98"/>
      <c r="C1031" s="98"/>
      <c r="D1031" s="98"/>
      <c r="E1031" s="98"/>
      <c r="F1031" s="98"/>
      <c r="G1031" s="99"/>
      <c r="H1031" s="99"/>
      <c r="I1031" s="99"/>
      <c r="J1031" s="99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5.75" customHeight="1">
      <c r="A1032" s="98"/>
      <c r="B1032" s="98"/>
      <c r="C1032" s="98"/>
      <c r="D1032" s="98"/>
      <c r="E1032" s="98"/>
      <c r="F1032" s="98"/>
      <c r="G1032" s="99"/>
      <c r="H1032" s="99"/>
      <c r="I1032" s="99"/>
      <c r="J1032" s="99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5.75" customHeight="1">
      <c r="A1033" s="98"/>
      <c r="B1033" s="98"/>
      <c r="C1033" s="98"/>
      <c r="D1033" s="98"/>
      <c r="E1033" s="98"/>
      <c r="F1033" s="98"/>
      <c r="G1033" s="99"/>
      <c r="H1033" s="99"/>
      <c r="I1033" s="99"/>
      <c r="J1033" s="99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5.75" customHeight="1">
      <c r="A1034" s="98"/>
      <c r="B1034" s="98"/>
      <c r="C1034" s="98"/>
      <c r="D1034" s="98"/>
      <c r="E1034" s="98"/>
      <c r="F1034" s="98"/>
      <c r="G1034" s="99"/>
      <c r="H1034" s="99"/>
      <c r="I1034" s="99"/>
      <c r="J1034" s="99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5.75" customHeight="1">
      <c r="A1035" s="98"/>
      <c r="B1035" s="98"/>
      <c r="C1035" s="98"/>
      <c r="D1035" s="98"/>
      <c r="E1035" s="98"/>
      <c r="F1035" s="98"/>
      <c r="G1035" s="99"/>
      <c r="H1035" s="99"/>
      <c r="I1035" s="99"/>
      <c r="J1035" s="99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5.75" customHeight="1">
      <c r="A1036" s="98"/>
      <c r="B1036" s="98"/>
      <c r="C1036" s="98"/>
      <c r="D1036" s="98"/>
      <c r="E1036" s="98"/>
      <c r="F1036" s="98"/>
      <c r="G1036" s="99"/>
      <c r="H1036" s="99"/>
      <c r="I1036" s="99"/>
      <c r="J1036" s="99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5.75" customHeight="1">
      <c r="A1037" s="98"/>
      <c r="B1037" s="98"/>
      <c r="C1037" s="98"/>
      <c r="D1037" s="98"/>
      <c r="E1037" s="98"/>
      <c r="F1037" s="98"/>
      <c r="G1037" s="99"/>
      <c r="H1037" s="99"/>
      <c r="I1037" s="99"/>
      <c r="J1037" s="99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5.75" customHeight="1">
      <c r="A1038" s="98"/>
      <c r="B1038" s="98"/>
      <c r="C1038" s="98"/>
      <c r="D1038" s="98"/>
      <c r="E1038" s="98"/>
      <c r="F1038" s="98"/>
      <c r="G1038" s="99"/>
      <c r="H1038" s="99"/>
      <c r="I1038" s="99"/>
      <c r="J1038" s="99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5.75" customHeight="1">
      <c r="A1039" s="98"/>
      <c r="B1039" s="98"/>
      <c r="C1039" s="98"/>
      <c r="D1039" s="98"/>
      <c r="E1039" s="98"/>
      <c r="F1039" s="98"/>
      <c r="G1039" s="99"/>
      <c r="H1039" s="99"/>
      <c r="I1039" s="99"/>
      <c r="J1039" s="99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5.75" customHeight="1">
      <c r="A1040" s="98"/>
      <c r="B1040" s="98"/>
      <c r="C1040" s="98"/>
      <c r="D1040" s="98"/>
      <c r="E1040" s="98"/>
      <c r="F1040" s="98"/>
      <c r="G1040" s="99"/>
      <c r="H1040" s="99"/>
      <c r="I1040" s="99"/>
      <c r="J1040" s="99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5.75" customHeight="1">
      <c r="A1041" s="98"/>
      <c r="B1041" s="98"/>
      <c r="C1041" s="98"/>
      <c r="D1041" s="98"/>
      <c r="E1041" s="98"/>
      <c r="F1041" s="98"/>
      <c r="G1041" s="99"/>
      <c r="H1041" s="99"/>
      <c r="I1041" s="99"/>
      <c r="J1041" s="99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5.75" customHeight="1">
      <c r="A1042" s="98"/>
      <c r="B1042" s="98"/>
      <c r="C1042" s="98"/>
      <c r="D1042" s="98"/>
      <c r="E1042" s="98"/>
      <c r="F1042" s="98"/>
      <c r="G1042" s="99"/>
      <c r="H1042" s="99"/>
      <c r="I1042" s="99"/>
      <c r="J1042" s="99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5.75" customHeight="1">
      <c r="A1043" s="98"/>
      <c r="B1043" s="98"/>
      <c r="C1043" s="98"/>
      <c r="D1043" s="98"/>
      <c r="E1043" s="98"/>
      <c r="F1043" s="98"/>
      <c r="G1043" s="99"/>
      <c r="H1043" s="99"/>
      <c r="I1043" s="99"/>
      <c r="J1043" s="99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5.75" customHeight="1">
      <c r="A1044" s="98"/>
      <c r="B1044" s="98"/>
      <c r="C1044" s="98"/>
      <c r="D1044" s="98"/>
      <c r="E1044" s="98"/>
      <c r="F1044" s="98"/>
      <c r="G1044" s="99"/>
      <c r="H1044" s="99"/>
      <c r="I1044" s="99"/>
      <c r="J1044" s="99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5.75" customHeight="1">
      <c r="A1045" s="98"/>
      <c r="B1045" s="98"/>
      <c r="C1045" s="98"/>
      <c r="D1045" s="98"/>
      <c r="E1045" s="98"/>
      <c r="F1045" s="98"/>
      <c r="G1045" s="99"/>
      <c r="H1045" s="99"/>
      <c r="I1045" s="99"/>
      <c r="J1045" s="99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5.75" customHeight="1">
      <c r="A1046" s="98"/>
      <c r="B1046" s="98"/>
      <c r="C1046" s="98"/>
      <c r="D1046" s="98"/>
      <c r="E1046" s="98"/>
      <c r="F1046" s="98"/>
      <c r="G1046" s="99"/>
      <c r="H1046" s="99"/>
      <c r="I1046" s="99"/>
      <c r="J1046" s="99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5.75" customHeight="1">
      <c r="A1047" s="98"/>
      <c r="B1047" s="98"/>
      <c r="C1047" s="98"/>
      <c r="D1047" s="98"/>
      <c r="E1047" s="98"/>
      <c r="F1047" s="98"/>
      <c r="G1047" s="99"/>
      <c r="H1047" s="99"/>
      <c r="I1047" s="99"/>
      <c r="J1047" s="99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5.75" customHeight="1">
      <c r="A1048" s="98"/>
      <c r="B1048" s="98"/>
      <c r="C1048" s="98"/>
      <c r="D1048" s="98"/>
      <c r="E1048" s="98"/>
      <c r="F1048" s="98"/>
      <c r="G1048" s="99"/>
      <c r="H1048" s="99"/>
      <c r="I1048" s="99"/>
      <c r="J1048" s="99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5.75" customHeight="1">
      <c r="A1049" s="98"/>
      <c r="B1049" s="98"/>
      <c r="C1049" s="98"/>
      <c r="D1049" s="98"/>
      <c r="E1049" s="98"/>
      <c r="F1049" s="98"/>
      <c r="G1049" s="99"/>
      <c r="H1049" s="99"/>
      <c r="I1049" s="99"/>
      <c r="J1049" s="99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5.75" customHeight="1">
      <c r="A1050" s="98"/>
      <c r="B1050" s="98"/>
      <c r="C1050" s="98"/>
      <c r="D1050" s="98"/>
      <c r="E1050" s="98"/>
      <c r="F1050" s="98"/>
      <c r="G1050" s="99"/>
      <c r="H1050" s="99"/>
      <c r="I1050" s="99"/>
      <c r="J1050" s="99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5.75" customHeight="1">
      <c r="A1051" s="98"/>
      <c r="B1051" s="98"/>
      <c r="C1051" s="98"/>
      <c r="D1051" s="98"/>
      <c r="E1051" s="98"/>
      <c r="F1051" s="98"/>
      <c r="G1051" s="99"/>
      <c r="H1051" s="99"/>
      <c r="I1051" s="99"/>
      <c r="J1051" s="99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5.75" customHeight="1">
      <c r="A1052" s="98"/>
      <c r="B1052" s="98"/>
      <c r="C1052" s="98"/>
      <c r="D1052" s="98"/>
      <c r="E1052" s="98"/>
      <c r="F1052" s="98"/>
      <c r="G1052" s="99"/>
      <c r="H1052" s="99"/>
      <c r="I1052" s="99"/>
      <c r="J1052" s="99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5.75" customHeight="1">
      <c r="A1053" s="98"/>
      <c r="B1053" s="98"/>
      <c r="C1053" s="98"/>
      <c r="D1053" s="98"/>
      <c r="E1053" s="98"/>
      <c r="F1053" s="98"/>
      <c r="G1053" s="99"/>
      <c r="H1053" s="99"/>
      <c r="I1053" s="99"/>
      <c r="J1053" s="99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5.75" customHeight="1">
      <c r="A1054" s="98"/>
      <c r="B1054" s="98"/>
      <c r="C1054" s="98"/>
      <c r="D1054" s="98"/>
      <c r="E1054" s="98"/>
      <c r="F1054" s="98"/>
      <c r="G1054" s="99"/>
      <c r="H1054" s="99"/>
      <c r="I1054" s="99"/>
      <c r="J1054" s="99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5.75" customHeight="1">
      <c r="A1055" s="98"/>
      <c r="B1055" s="98"/>
      <c r="C1055" s="98"/>
      <c r="D1055" s="98"/>
      <c r="E1055" s="98"/>
      <c r="F1055" s="98"/>
      <c r="G1055" s="99"/>
      <c r="H1055" s="99"/>
      <c r="I1055" s="99"/>
      <c r="J1055" s="99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5.75" customHeight="1">
      <c r="A1056" s="98"/>
      <c r="B1056" s="98"/>
      <c r="C1056" s="98"/>
      <c r="D1056" s="98"/>
      <c r="E1056" s="98"/>
      <c r="F1056" s="98"/>
      <c r="G1056" s="99"/>
      <c r="H1056" s="99"/>
      <c r="I1056" s="99"/>
      <c r="J1056" s="99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5.75" customHeight="1">
      <c r="A1057" s="98"/>
      <c r="B1057" s="98"/>
      <c r="C1057" s="98"/>
      <c r="D1057" s="98"/>
      <c r="E1057" s="98"/>
      <c r="F1057" s="98"/>
      <c r="G1057" s="99"/>
      <c r="H1057" s="99"/>
      <c r="I1057" s="99"/>
      <c r="J1057" s="99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5.75" customHeight="1">
      <c r="A1058" s="98"/>
      <c r="B1058" s="98"/>
      <c r="C1058" s="98"/>
      <c r="D1058" s="98"/>
      <c r="E1058" s="98"/>
      <c r="F1058" s="98"/>
      <c r="G1058" s="99"/>
      <c r="H1058" s="99"/>
      <c r="I1058" s="99"/>
      <c r="J1058" s="99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5.75" customHeight="1">
      <c r="A1059" s="98"/>
      <c r="B1059" s="98"/>
      <c r="C1059" s="98"/>
      <c r="D1059" s="98"/>
      <c r="E1059" s="98"/>
      <c r="F1059" s="98"/>
      <c r="G1059" s="99"/>
      <c r="H1059" s="99"/>
      <c r="I1059" s="99"/>
      <c r="J1059" s="99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5.75" customHeight="1">
      <c r="A1060" s="98"/>
      <c r="B1060" s="98"/>
      <c r="C1060" s="98"/>
      <c r="D1060" s="98"/>
      <c r="E1060" s="98"/>
      <c r="F1060" s="98"/>
      <c r="G1060" s="99"/>
      <c r="H1060" s="99"/>
      <c r="I1060" s="99"/>
      <c r="J1060" s="99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5.75" customHeight="1">
      <c r="A1061" s="98"/>
      <c r="B1061" s="98"/>
      <c r="C1061" s="98"/>
      <c r="D1061" s="98"/>
      <c r="E1061" s="98"/>
      <c r="F1061" s="98"/>
      <c r="G1061" s="99"/>
      <c r="H1061" s="99"/>
      <c r="I1061" s="99"/>
      <c r="J1061" s="99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5.75" customHeight="1">
      <c r="A1062" s="98"/>
      <c r="B1062" s="98"/>
      <c r="C1062" s="98"/>
      <c r="D1062" s="98"/>
      <c r="E1062" s="98"/>
      <c r="F1062" s="98"/>
      <c r="G1062" s="99"/>
      <c r="H1062" s="99"/>
      <c r="I1062" s="99"/>
      <c r="J1062" s="99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5.75" customHeight="1">
      <c r="A1063" s="98"/>
      <c r="B1063" s="98"/>
      <c r="C1063" s="98"/>
      <c r="D1063" s="98"/>
      <c r="E1063" s="98"/>
      <c r="F1063" s="98"/>
      <c r="G1063" s="99"/>
      <c r="H1063" s="99"/>
      <c r="I1063" s="99"/>
      <c r="J1063" s="99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5.75" customHeight="1">
      <c r="A1064" s="98"/>
      <c r="B1064" s="98"/>
      <c r="C1064" s="98"/>
      <c r="D1064" s="98"/>
      <c r="E1064" s="98"/>
      <c r="F1064" s="98"/>
      <c r="G1064" s="99"/>
      <c r="H1064" s="99"/>
      <c r="I1064" s="99"/>
      <c r="J1064" s="99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5.75" customHeight="1">
      <c r="A1065" s="98"/>
      <c r="B1065" s="98"/>
      <c r="C1065" s="98"/>
      <c r="D1065" s="98"/>
      <c r="E1065" s="98"/>
      <c r="F1065" s="98"/>
      <c r="G1065" s="99"/>
      <c r="H1065" s="99"/>
      <c r="I1065" s="99"/>
      <c r="J1065" s="99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5.75" customHeight="1">
      <c r="A1066" s="98"/>
      <c r="B1066" s="98"/>
      <c r="C1066" s="98"/>
      <c r="D1066" s="98"/>
      <c r="E1066" s="98"/>
      <c r="F1066" s="98"/>
      <c r="G1066" s="99"/>
      <c r="H1066" s="99"/>
      <c r="I1066" s="99"/>
      <c r="J1066" s="99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5.75" customHeight="1">
      <c r="A1067" s="98"/>
      <c r="B1067" s="98"/>
      <c r="C1067" s="98"/>
      <c r="D1067" s="98"/>
      <c r="E1067" s="98"/>
      <c r="F1067" s="98"/>
      <c r="G1067" s="99"/>
      <c r="H1067" s="99"/>
      <c r="I1067" s="99"/>
      <c r="J1067" s="99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5.75" customHeight="1">
      <c r="A1068" s="98"/>
      <c r="B1068" s="98"/>
      <c r="C1068" s="98"/>
      <c r="D1068" s="98"/>
      <c r="E1068" s="98"/>
      <c r="F1068" s="98"/>
      <c r="G1068" s="99"/>
      <c r="H1068" s="99"/>
      <c r="I1068" s="99"/>
      <c r="J1068" s="99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5.75" customHeight="1">
      <c r="A1069" s="98"/>
      <c r="B1069" s="98"/>
      <c r="C1069" s="98"/>
      <c r="D1069" s="98"/>
      <c r="E1069" s="98"/>
      <c r="F1069" s="98"/>
      <c r="G1069" s="99"/>
      <c r="H1069" s="99"/>
      <c r="I1069" s="99"/>
      <c r="J1069" s="99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5.75" customHeight="1">
      <c r="A1070" s="98"/>
      <c r="B1070" s="98"/>
      <c r="C1070" s="98"/>
      <c r="D1070" s="98"/>
      <c r="E1070" s="98"/>
      <c r="F1070" s="98"/>
      <c r="G1070" s="99"/>
      <c r="H1070" s="99"/>
      <c r="I1070" s="99"/>
      <c r="J1070" s="99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5.75" customHeight="1">
      <c r="A1071" s="98"/>
      <c r="B1071" s="98"/>
      <c r="C1071" s="98"/>
      <c r="D1071" s="98"/>
      <c r="E1071" s="98"/>
      <c r="F1071" s="98"/>
      <c r="G1071" s="99"/>
      <c r="H1071" s="99"/>
      <c r="I1071" s="99"/>
      <c r="J1071" s="99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  <row r="1072" spans="5:6" ht="15">
      <c r="E1072" s="98"/>
      <c r="F1072" s="98"/>
    </row>
  </sheetData>
  <sheetProtection selectLockedCells="1" selectUnlockedCells="1"/>
  <mergeCells count="35">
    <mergeCell ref="B7:G7"/>
    <mergeCell ref="B8:D8"/>
    <mergeCell ref="E8:F8"/>
    <mergeCell ref="B36:D36"/>
    <mergeCell ref="B38:C38"/>
    <mergeCell ref="E46:G46"/>
    <mergeCell ref="B60:C60"/>
    <mergeCell ref="B104:C104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B130:D130"/>
    <mergeCell ref="B159:C159"/>
    <mergeCell ref="A52:A91"/>
    <mergeCell ref="A93:A94"/>
    <mergeCell ref="B73:B74"/>
    <mergeCell ref="C73:C74"/>
    <mergeCell ref="B168:E175"/>
    <mergeCell ref="B133:F137"/>
    <mergeCell ref="B143:F150"/>
    <mergeCell ref="B160:E167"/>
    <mergeCell ref="B105:E107"/>
    <mergeCell ref="E47:I52"/>
    <mergeCell ref="E53:I55"/>
    <mergeCell ref="B61:E64"/>
    <mergeCell ref="B2:G3"/>
    <mergeCell ref="B4:G5"/>
    <mergeCell ref="B29:D31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73"/>
  <sheetViews>
    <sheetView zoomScale="50" zoomScaleNormal="50" workbookViewId="0" topLeftCell="A28">
      <selection activeCell="F157" sqref="F157"/>
    </sheetView>
  </sheetViews>
  <sheetFormatPr defaultColWidth="14.421875" defaultRowHeight="15"/>
  <cols>
    <col min="1" max="1" width="11.57421875" style="97" customWidth="1"/>
    <col min="2" max="2" width="94.421875" style="97" customWidth="1"/>
    <col min="3" max="3" width="42.8515625" style="97" customWidth="1"/>
    <col min="4" max="4" width="36.00390625" style="97" customWidth="1"/>
    <col min="5" max="5" width="35.421875" style="97" customWidth="1"/>
    <col min="6" max="6" width="43.57421875" style="97" customWidth="1"/>
    <col min="7" max="7" width="41.00390625" style="97" customWidth="1"/>
    <col min="8" max="8" width="2.421875" style="97" hidden="1" customWidth="1"/>
    <col min="9" max="9" width="29.57421875" style="97" customWidth="1"/>
    <col min="10" max="10" width="33.57421875" style="97" customWidth="1"/>
    <col min="11" max="11" width="21.00390625" style="97" customWidth="1"/>
    <col min="12" max="12" width="21.421875" style="97" customWidth="1"/>
    <col min="13" max="14" width="8.8515625" style="97" customWidth="1"/>
    <col min="15" max="26" width="8.00390625" style="97" customWidth="1"/>
    <col min="27" max="16384" width="14.421875" style="97" customWidth="1"/>
  </cols>
  <sheetData>
    <row r="1" spans="1:26" ht="15">
      <c r="A1" s="98"/>
      <c r="B1" s="98"/>
      <c r="C1" s="98"/>
      <c r="D1" s="98"/>
      <c r="E1" s="98"/>
      <c r="F1" s="98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customHeight="1">
      <c r="A2" s="98"/>
      <c r="B2" s="100" t="s">
        <v>51</v>
      </c>
      <c r="C2" s="100"/>
      <c r="D2" s="100"/>
      <c r="E2" s="100"/>
      <c r="F2" s="100"/>
      <c r="G2" s="100"/>
      <c r="H2" s="99"/>
      <c r="I2" s="99"/>
      <c r="J2" s="99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40.5" customHeight="1">
      <c r="A3" s="98"/>
      <c r="B3" s="100"/>
      <c r="C3" s="100"/>
      <c r="D3" s="100"/>
      <c r="E3" s="100"/>
      <c r="F3" s="100"/>
      <c r="G3" s="100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7" customHeight="1">
      <c r="A4" s="98"/>
      <c r="B4" s="101" t="s">
        <v>52</v>
      </c>
      <c r="C4" s="101"/>
      <c r="D4" s="101"/>
      <c r="E4" s="101"/>
      <c r="F4" s="101"/>
      <c r="G4" s="101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34.5" customHeight="1">
      <c r="A5" s="98"/>
      <c r="B5" s="101"/>
      <c r="C5" s="101"/>
      <c r="D5" s="101"/>
      <c r="E5" s="101"/>
      <c r="F5" s="101"/>
      <c r="G5" s="101"/>
      <c r="H5" s="99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8" customHeight="1">
      <c r="A6" s="98"/>
      <c r="B6" s="102"/>
      <c r="C6" s="102"/>
      <c r="D6" s="102"/>
      <c r="E6" s="102"/>
      <c r="F6" s="102"/>
      <c r="G6" s="102"/>
      <c r="H6" s="99"/>
      <c r="I6" s="99"/>
      <c r="J6" s="99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73.5" customHeight="1">
      <c r="A7" s="98"/>
      <c r="B7" s="103" t="s">
        <v>224</v>
      </c>
      <c r="C7" s="103"/>
      <c r="D7" s="103"/>
      <c r="E7" s="103"/>
      <c r="F7" s="103"/>
      <c r="G7" s="103"/>
      <c r="H7" s="99"/>
      <c r="I7" s="99"/>
      <c r="J7" s="99"/>
      <c r="K7" s="98"/>
      <c r="L7" s="98"/>
      <c r="M7" s="162" t="s">
        <v>54</v>
      </c>
      <c r="N7" s="98" t="s">
        <v>55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91.5" customHeight="1">
      <c r="A8" s="98"/>
      <c r="B8" s="104" t="s">
        <v>56</v>
      </c>
      <c r="C8" s="104"/>
      <c r="D8" s="104"/>
      <c r="E8" s="105" t="s">
        <v>57</v>
      </c>
      <c r="F8" s="105"/>
      <c r="G8" s="106"/>
      <c r="H8" s="99"/>
      <c r="I8" s="99"/>
      <c r="J8" s="99"/>
      <c r="K8" s="98"/>
      <c r="L8" s="98"/>
      <c r="M8" s="162" t="s">
        <v>58</v>
      </c>
      <c r="N8" s="98" t="s">
        <v>59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">
      <c r="A9" s="98"/>
      <c r="B9" s="98"/>
      <c r="C9" s="98"/>
      <c r="D9" s="98"/>
      <c r="E9" s="98"/>
      <c r="F9" s="98"/>
      <c r="G9" s="99"/>
      <c r="H9" s="99"/>
      <c r="I9" s="99"/>
      <c r="J9" s="99"/>
      <c r="K9" s="98"/>
      <c r="L9" s="98"/>
      <c r="M9" s="98"/>
      <c r="N9" s="98" t="s">
        <v>60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8.5" customHeight="1">
      <c r="A10" s="98"/>
      <c r="B10" s="98"/>
      <c r="C10" s="107"/>
      <c r="D10" s="107"/>
      <c r="E10" s="107"/>
      <c r="F10" s="98"/>
      <c r="G10" s="99"/>
      <c r="H10" s="99"/>
      <c r="I10" s="99"/>
      <c r="J10" s="99"/>
      <c r="K10" s="98"/>
      <c r="L10" s="98"/>
      <c r="M10" s="98"/>
      <c r="N10" s="98" t="s">
        <v>61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4" ht="90" customHeight="1">
      <c r="A11" s="108"/>
      <c r="B11" s="109" t="s">
        <v>62</v>
      </c>
      <c r="C11" s="109" t="s">
        <v>63</v>
      </c>
      <c r="D11" s="109" t="s">
        <v>64</v>
      </c>
      <c r="E11" s="109" t="s">
        <v>65</v>
      </c>
      <c r="F11" s="110" t="s">
        <v>66</v>
      </c>
      <c r="G11" s="109" t="s">
        <v>67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69.75">
      <c r="A12" s="111">
        <v>1</v>
      </c>
      <c r="B12" s="112" t="s">
        <v>225</v>
      </c>
      <c r="C12" s="113">
        <v>2020</v>
      </c>
      <c r="D12" s="114" t="s">
        <v>69</v>
      </c>
      <c r="E12" s="114" t="s">
        <v>133</v>
      </c>
      <c r="F12" s="114" t="s">
        <v>34</v>
      </c>
      <c r="G12" s="115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39.75" customHeight="1">
      <c r="A13" s="111">
        <v>2</v>
      </c>
      <c r="B13" s="112" t="s">
        <v>226</v>
      </c>
      <c r="C13" s="113">
        <v>2021</v>
      </c>
      <c r="D13" s="114" t="s">
        <v>69</v>
      </c>
      <c r="E13" s="114" t="s">
        <v>133</v>
      </c>
      <c r="F13" s="114" t="s">
        <v>34</v>
      </c>
      <c r="G13" s="11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33.75">
      <c r="A14" s="111">
        <v>3</v>
      </c>
      <c r="B14" s="112" t="s">
        <v>227</v>
      </c>
      <c r="C14" s="113" t="s">
        <v>217</v>
      </c>
      <c r="D14" s="114" t="s">
        <v>69</v>
      </c>
      <c r="E14" s="114" t="s">
        <v>70</v>
      </c>
      <c r="F14" s="114" t="s">
        <v>34</v>
      </c>
      <c r="G14" s="117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72" customHeight="1">
      <c r="A15" s="111">
        <v>4</v>
      </c>
      <c r="B15" s="118" t="s">
        <v>228</v>
      </c>
      <c r="C15" s="113">
        <v>2021</v>
      </c>
      <c r="D15" s="114" t="s">
        <v>69</v>
      </c>
      <c r="E15" s="114" t="s">
        <v>70</v>
      </c>
      <c r="F15" s="114" t="s">
        <v>34</v>
      </c>
      <c r="G15" s="116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ht="72" customHeight="1">
      <c r="A16" s="111">
        <v>5</v>
      </c>
      <c r="B16" s="118" t="s">
        <v>229</v>
      </c>
      <c r="C16" s="113">
        <v>2021</v>
      </c>
      <c r="D16" s="114" t="s">
        <v>69</v>
      </c>
      <c r="E16" s="114" t="s">
        <v>133</v>
      </c>
      <c r="F16" s="114" t="s">
        <v>34</v>
      </c>
      <c r="G16" s="116" t="s">
        <v>230</v>
      </c>
      <c r="H16" s="99"/>
      <c r="I16" s="99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ht="72" customHeight="1">
      <c r="A17" s="111">
        <v>6</v>
      </c>
      <c r="B17" s="118" t="s">
        <v>231</v>
      </c>
      <c r="C17" s="113">
        <v>2021</v>
      </c>
      <c r="D17" s="114" t="s">
        <v>69</v>
      </c>
      <c r="E17" s="114" t="s">
        <v>70</v>
      </c>
      <c r="F17" s="114" t="s">
        <v>34</v>
      </c>
      <c r="G17" s="116"/>
      <c r="H17" s="99"/>
      <c r="I17" s="99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28.5" customHeight="1">
      <c r="A18" s="98"/>
      <c r="B18" s="98"/>
      <c r="C18" s="107"/>
      <c r="D18" s="119"/>
      <c r="E18" s="99"/>
      <c r="F18" s="99"/>
      <c r="G18" s="99"/>
      <c r="H18" s="9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28.5" customHeight="1">
      <c r="A19" s="98"/>
      <c r="B19" s="120" t="s">
        <v>75</v>
      </c>
      <c r="C19" s="121"/>
      <c r="D19" s="122"/>
      <c r="E19" s="99"/>
      <c r="F19" s="99"/>
      <c r="G19" s="99"/>
      <c r="H19" s="99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28.5" customHeight="1">
      <c r="A20" s="98"/>
      <c r="B20" s="123" t="s">
        <v>76</v>
      </c>
      <c r="C20" s="124"/>
      <c r="D20" s="98"/>
      <c r="E20" s="99"/>
      <c r="F20" s="99"/>
      <c r="G20" s="99"/>
      <c r="H20" s="99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28.5" customHeight="1">
      <c r="A21" s="98"/>
      <c r="B21" s="125" t="s">
        <v>77</v>
      </c>
      <c r="C21" s="126"/>
      <c r="D21" s="119"/>
      <c r="E21" s="99"/>
      <c r="F21" s="99"/>
      <c r="G21" s="99"/>
      <c r="H21" s="99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28.5" customHeight="1">
      <c r="A22" s="98"/>
      <c r="B22" s="127"/>
      <c r="C22" s="107"/>
      <c r="D22" s="119"/>
      <c r="E22" s="99"/>
      <c r="F22" s="99"/>
      <c r="G22" s="99"/>
      <c r="H22" s="99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28.5" customHeight="1">
      <c r="A23" s="98"/>
      <c r="B23" s="127"/>
      <c r="C23" s="107"/>
      <c r="D23" s="119"/>
      <c r="E23" s="99"/>
      <c r="F23" s="99"/>
      <c r="G23" s="99"/>
      <c r="H23" s="99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28.5" customHeight="1">
      <c r="A24" s="98"/>
      <c r="B24" s="127"/>
      <c r="C24" s="107"/>
      <c r="D24" s="119"/>
      <c r="E24" s="99"/>
      <c r="F24" s="99"/>
      <c r="G24" s="99"/>
      <c r="H24" s="99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ht="28.5" customHeight="1">
      <c r="A25" s="98"/>
      <c r="B25" s="127"/>
      <c r="C25" s="107"/>
      <c r="D25" s="119"/>
      <c r="E25" s="99"/>
      <c r="F25" s="99"/>
      <c r="G25" s="99"/>
      <c r="H25" s="99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ht="28.5" customHeight="1">
      <c r="A26" s="98"/>
      <c r="B26" s="127"/>
      <c r="C26" s="107"/>
      <c r="D26" s="119"/>
      <c r="E26" s="99"/>
      <c r="F26" s="99"/>
      <c r="G26" s="99"/>
      <c r="H26" s="99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95" customFormat="1" ht="28.5" customHeight="1">
      <c r="A27" s="128"/>
      <c r="B27" s="129"/>
      <c r="C27" s="130"/>
      <c r="D27" s="131"/>
      <c r="E27" s="132"/>
      <c r="F27" s="132"/>
      <c r="G27" s="132"/>
      <c r="H27" s="132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ht="28.5" customHeight="1">
      <c r="A28" s="98"/>
      <c r="B28" s="127"/>
      <c r="C28" s="107"/>
      <c r="D28" s="119"/>
      <c r="E28" s="99"/>
      <c r="F28" s="99"/>
      <c r="G28" s="99"/>
      <c r="H28" s="99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6" ht="28.5" customHeight="1">
      <c r="A29" s="98"/>
      <c r="B29" s="98"/>
      <c r="C29" s="107"/>
      <c r="D29" s="107"/>
      <c r="E29" s="107"/>
      <c r="F29" s="98"/>
      <c r="G29" s="99"/>
      <c r="H29" s="99"/>
      <c r="I29" s="99"/>
      <c r="J29" s="99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8.5" customHeight="1">
      <c r="A30" s="98"/>
      <c r="B30" s="133" t="s">
        <v>78</v>
      </c>
      <c r="C30" s="133"/>
      <c r="D30" s="133"/>
      <c r="E30" s="107"/>
      <c r="F30" s="98"/>
      <c r="G30" s="99"/>
      <c r="H30" s="99"/>
      <c r="I30" s="99"/>
      <c r="J30" s="99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8.5" customHeight="1">
      <c r="A31" s="98"/>
      <c r="B31" s="133"/>
      <c r="C31" s="133"/>
      <c r="D31" s="133"/>
      <c r="E31" s="107"/>
      <c r="F31" s="98"/>
      <c r="G31" s="99"/>
      <c r="H31" s="99"/>
      <c r="I31" s="99"/>
      <c r="J31" s="9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8.5" customHeight="1">
      <c r="A32" s="98"/>
      <c r="B32" s="133"/>
      <c r="C32" s="133"/>
      <c r="D32" s="133"/>
      <c r="E32" s="107"/>
      <c r="F32" s="98"/>
      <c r="G32" s="99"/>
      <c r="H32" s="99"/>
      <c r="I32" s="99"/>
      <c r="J32" s="99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8.5" customHeight="1">
      <c r="A33" s="98"/>
      <c r="B33" s="134"/>
      <c r="C33" s="134"/>
      <c r="D33" s="134"/>
      <c r="E33" s="107"/>
      <c r="F33" s="98"/>
      <c r="G33" s="99"/>
      <c r="H33" s="99"/>
      <c r="I33" s="99"/>
      <c r="J33" s="99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8.5" customHeight="1">
      <c r="A34" s="98"/>
      <c r="B34" s="134"/>
      <c r="C34" s="134"/>
      <c r="D34" s="134"/>
      <c r="E34" s="107"/>
      <c r="F34" s="98"/>
      <c r="G34" s="99"/>
      <c r="H34" s="99"/>
      <c r="I34" s="99"/>
      <c r="J34" s="99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8.5" customHeight="1">
      <c r="A35" s="98"/>
      <c r="B35" s="134"/>
      <c r="C35" s="134"/>
      <c r="D35" s="134"/>
      <c r="E35" s="107"/>
      <c r="F35" s="98"/>
      <c r="G35" s="99"/>
      <c r="H35" s="99"/>
      <c r="I35" s="99"/>
      <c r="J35" s="99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33.75" customHeight="1">
      <c r="A36" s="98"/>
      <c r="B36" s="135"/>
      <c r="C36" s="136"/>
      <c r="D36" s="107"/>
      <c r="E36" s="107"/>
      <c r="F36" s="98"/>
      <c r="G36" s="99"/>
      <c r="H36" s="99"/>
      <c r="I36" s="99"/>
      <c r="J36" s="99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33.75" customHeight="1">
      <c r="A37" s="98"/>
      <c r="B37" s="137" t="s">
        <v>79</v>
      </c>
      <c r="C37" s="137"/>
      <c r="D37" s="137"/>
      <c r="E37" s="107"/>
      <c r="F37" s="98"/>
      <c r="G37" s="99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s="96" customFormat="1" ht="33.75" customHeight="1">
      <c r="A38" s="98"/>
      <c r="B38" s="138"/>
      <c r="C38" s="138"/>
      <c r="D38" s="107"/>
      <c r="E38" s="107"/>
      <c r="F38" s="98"/>
      <c r="G38" s="99"/>
      <c r="H38" s="99"/>
      <c r="I38" s="99"/>
      <c r="J38" s="99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s="96" customFormat="1" ht="33.75" customHeight="1">
      <c r="A39" s="98"/>
      <c r="B39" s="139" t="s">
        <v>80</v>
      </c>
      <c r="C39" s="139"/>
      <c r="E39" s="107"/>
      <c r="F39" s="98"/>
      <c r="G39" s="99"/>
      <c r="H39" s="99"/>
      <c r="I39" s="99"/>
      <c r="J39" s="99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33.75" customHeight="1">
      <c r="A40" s="98"/>
      <c r="B40" s="140" t="s">
        <v>81</v>
      </c>
      <c r="C40" s="136"/>
      <c r="D40" s="107"/>
      <c r="E40" s="107"/>
      <c r="F40" s="98"/>
      <c r="G40" s="99"/>
      <c r="H40" s="99"/>
      <c r="I40" s="99"/>
      <c r="J40" s="99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33.75" customHeight="1">
      <c r="A41" s="98"/>
      <c r="B41" s="140"/>
      <c r="C41" s="136"/>
      <c r="D41" s="107"/>
      <c r="E41" s="107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33.75" customHeight="1">
      <c r="A42" s="98"/>
      <c r="B42" s="141" t="s">
        <v>82</v>
      </c>
      <c r="C42" s="107"/>
      <c r="D42" s="107"/>
      <c r="E42" s="107"/>
      <c r="F42" s="98"/>
      <c r="G42" s="99"/>
      <c r="H42" s="99"/>
      <c r="I42" s="99"/>
      <c r="J42" s="9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63.75" customHeight="1">
      <c r="A43" s="98"/>
      <c r="B43" s="142" t="s">
        <v>83</v>
      </c>
      <c r="C43" s="142" t="s">
        <v>84</v>
      </c>
      <c r="D43" s="143" t="s">
        <v>85</v>
      </c>
      <c r="E43" s="107"/>
      <c r="F43" s="98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58.5" customHeight="1">
      <c r="A44" s="98"/>
      <c r="B44" s="144">
        <v>6</v>
      </c>
      <c r="C44" s="144">
        <v>0</v>
      </c>
      <c r="D44" s="145">
        <f>C44/B44</f>
        <v>0</v>
      </c>
      <c r="E44" s="107"/>
      <c r="F44" s="98"/>
      <c r="G44" s="99"/>
      <c r="H44" s="99"/>
      <c r="I44" s="99"/>
      <c r="J44" s="99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33.75" customHeight="1">
      <c r="A45" s="98"/>
      <c r="B45" s="135"/>
      <c r="C45" s="136"/>
      <c r="D45" s="107"/>
      <c r="E45" s="107"/>
      <c r="F45" s="98"/>
      <c r="G45" s="99"/>
      <c r="H45" s="99"/>
      <c r="I45" s="99"/>
      <c r="J45" s="99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33.75" customHeight="1">
      <c r="A46" s="98"/>
      <c r="B46" s="146" t="s">
        <v>86</v>
      </c>
      <c r="C46" s="136"/>
      <c r="D46" s="107"/>
      <c r="F46" s="98"/>
      <c r="G46" s="99"/>
      <c r="H46" s="99"/>
      <c r="I46" s="99"/>
      <c r="J46" s="99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51.75" customHeight="1">
      <c r="A47" s="98"/>
      <c r="B47" s="147" t="s">
        <v>87</v>
      </c>
      <c r="C47" s="148" t="s">
        <v>88</v>
      </c>
      <c r="E47" s="149" t="s">
        <v>89</v>
      </c>
      <c r="F47" s="149"/>
      <c r="G47" s="149"/>
      <c r="H47" s="99"/>
      <c r="I47" s="99"/>
      <c r="J47" s="99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47.25" customHeight="1">
      <c r="A48" s="98"/>
      <c r="B48" s="150" t="s">
        <v>90</v>
      </c>
      <c r="C48" s="151">
        <v>0</v>
      </c>
      <c r="D48" s="107"/>
      <c r="E48" s="152" t="s">
        <v>91</v>
      </c>
      <c r="F48" s="152"/>
      <c r="G48" s="152"/>
      <c r="H48" s="152"/>
      <c r="I48" s="152"/>
      <c r="J48" s="99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33.75">
      <c r="A49" s="98"/>
      <c r="B49" s="150" t="s">
        <v>92</v>
      </c>
      <c r="C49" s="153">
        <v>0</v>
      </c>
      <c r="D49" s="98"/>
      <c r="E49" s="152"/>
      <c r="F49" s="152"/>
      <c r="G49" s="152"/>
      <c r="H49" s="152"/>
      <c r="I49" s="152"/>
      <c r="J49" s="9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39.75" customHeight="1">
      <c r="A50" s="98"/>
      <c r="B50" s="150" t="s">
        <v>93</v>
      </c>
      <c r="C50" s="151">
        <v>0</v>
      </c>
      <c r="D50" s="98"/>
      <c r="E50" s="152"/>
      <c r="F50" s="152"/>
      <c r="G50" s="152"/>
      <c r="H50" s="152"/>
      <c r="I50" s="152"/>
      <c r="J50" s="99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39" customHeight="1">
      <c r="A51" s="98"/>
      <c r="B51" s="150" t="s">
        <v>94</v>
      </c>
      <c r="C51" s="153">
        <v>0</v>
      </c>
      <c r="D51" s="154"/>
      <c r="E51" s="152"/>
      <c r="F51" s="152"/>
      <c r="G51" s="152"/>
      <c r="H51" s="152"/>
      <c r="I51" s="152"/>
      <c r="J51" s="99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39" customHeight="1">
      <c r="A52" s="98"/>
      <c r="B52" s="155" t="s">
        <v>95</v>
      </c>
      <c r="C52" s="156">
        <f>SUM(C48:C51)</f>
        <v>0</v>
      </c>
      <c r="E52" s="152"/>
      <c r="F52" s="152"/>
      <c r="G52" s="152"/>
      <c r="H52" s="152"/>
      <c r="I52" s="152"/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70.5" customHeight="1">
      <c r="A53" s="157"/>
      <c r="B53" s="158"/>
      <c r="C53" s="98"/>
      <c r="D53" s="98"/>
      <c r="E53" s="152"/>
      <c r="F53" s="152"/>
      <c r="G53" s="152"/>
      <c r="H53" s="152"/>
      <c r="I53" s="152"/>
      <c r="J53" s="99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25.5" customHeight="1">
      <c r="A54" s="157"/>
      <c r="B54" s="158"/>
      <c r="C54" s="98"/>
      <c r="D54" s="98"/>
      <c r="E54" s="159" t="s">
        <v>96</v>
      </c>
      <c r="F54" s="159"/>
      <c r="G54" s="159"/>
      <c r="H54" s="159"/>
      <c r="I54" s="159"/>
      <c r="J54" s="99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26.25">
      <c r="A55" s="157"/>
      <c r="B55" s="158"/>
      <c r="C55" s="98"/>
      <c r="D55" s="98"/>
      <c r="E55" s="159"/>
      <c r="F55" s="159"/>
      <c r="G55" s="159"/>
      <c r="H55" s="159"/>
      <c r="I55" s="159"/>
      <c r="J55" s="99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34.5" customHeight="1">
      <c r="A56" s="157"/>
      <c r="B56" s="158"/>
      <c r="C56" s="98"/>
      <c r="D56" s="98" t="s">
        <v>97</v>
      </c>
      <c r="E56" s="159"/>
      <c r="F56" s="159"/>
      <c r="G56" s="159"/>
      <c r="H56" s="159"/>
      <c r="I56" s="159"/>
      <c r="J56" s="99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34.5" customHeight="1">
      <c r="A57" s="157"/>
      <c r="B57" s="158"/>
      <c r="C57" s="98"/>
      <c r="D57" s="98"/>
      <c r="E57" s="65"/>
      <c r="F57" s="65"/>
      <c r="G57" s="65"/>
      <c r="H57" s="65"/>
      <c r="I57" s="65"/>
      <c r="J57" s="99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34.5" customHeight="1">
      <c r="A58" s="157"/>
      <c r="B58" s="158"/>
      <c r="C58" s="98"/>
      <c r="D58" s="98"/>
      <c r="E58" s="65"/>
      <c r="F58" s="65"/>
      <c r="G58" s="65"/>
      <c r="H58" s="65"/>
      <c r="I58" s="65"/>
      <c r="J58" s="99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34.5" customHeight="1">
      <c r="A59" s="157"/>
      <c r="B59" s="158"/>
      <c r="C59" s="98"/>
      <c r="D59" s="98"/>
      <c r="E59" s="65"/>
      <c r="F59" s="65"/>
      <c r="G59" s="65"/>
      <c r="H59" s="65"/>
      <c r="I59" s="65"/>
      <c r="J59" s="99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28.5">
      <c r="A60" s="157"/>
      <c r="B60" s="158"/>
      <c r="C60" s="98"/>
      <c r="D60" s="98"/>
      <c r="E60" s="65"/>
      <c r="F60" s="65"/>
      <c r="G60" s="65"/>
      <c r="H60" s="65"/>
      <c r="I60" s="65"/>
      <c r="J60" s="99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42.75" customHeight="1">
      <c r="A61" s="157"/>
      <c r="B61" s="160" t="s">
        <v>98</v>
      </c>
      <c r="C61" s="160"/>
      <c r="E61" s="65"/>
      <c r="F61" s="65"/>
      <c r="G61" s="65"/>
      <c r="H61" s="65"/>
      <c r="I61" s="65"/>
      <c r="J61" s="99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28.5" customHeight="1">
      <c r="A62" s="157"/>
      <c r="B62" s="161" t="s">
        <v>99</v>
      </c>
      <c r="C62" s="161"/>
      <c r="D62" s="161"/>
      <c r="E62" s="161"/>
      <c r="F62" s="65"/>
      <c r="G62" s="65"/>
      <c r="H62" s="65"/>
      <c r="I62" s="65"/>
      <c r="J62" s="99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28.5">
      <c r="A63" s="157"/>
      <c r="B63" s="161"/>
      <c r="C63" s="161"/>
      <c r="D63" s="161"/>
      <c r="E63" s="161"/>
      <c r="F63" s="65"/>
      <c r="G63" s="65"/>
      <c r="H63" s="65"/>
      <c r="I63" s="65"/>
      <c r="J63" s="99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28.5">
      <c r="A64" s="157"/>
      <c r="B64" s="161"/>
      <c r="C64" s="161"/>
      <c r="D64" s="161"/>
      <c r="E64" s="161"/>
      <c r="F64" s="65"/>
      <c r="G64" s="65"/>
      <c r="H64" s="65"/>
      <c r="I64" s="65"/>
      <c r="J64" s="99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28.5">
      <c r="A65" s="157"/>
      <c r="B65" s="161"/>
      <c r="C65" s="161"/>
      <c r="D65" s="161"/>
      <c r="E65" s="161"/>
      <c r="F65" s="65"/>
      <c r="G65" s="65"/>
      <c r="H65" s="65"/>
      <c r="I65" s="65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28.5">
      <c r="A66" s="157"/>
      <c r="B66" s="158"/>
      <c r="C66" s="98"/>
      <c r="D66" s="98"/>
      <c r="E66" s="65"/>
      <c r="F66" s="65"/>
      <c r="G66" s="65"/>
      <c r="H66" s="65"/>
      <c r="I66" s="65"/>
      <c r="J66" s="99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5" customHeight="1">
      <c r="A67" s="157"/>
      <c r="B67" s="163"/>
      <c r="C67" s="164"/>
      <c r="D67" s="164"/>
      <c r="E67" s="98"/>
      <c r="F67" s="98"/>
      <c r="G67" s="99"/>
      <c r="H67" s="99"/>
      <c r="I67" s="99"/>
      <c r="J67" s="99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34.5" customHeight="1">
      <c r="A68" s="157"/>
      <c r="B68" s="146" t="s">
        <v>199</v>
      </c>
      <c r="C68" s="164"/>
      <c r="D68" s="164"/>
      <c r="E68" s="98"/>
      <c r="F68" s="98"/>
      <c r="G68" s="99"/>
      <c r="H68" s="99"/>
      <c r="I68" s="99"/>
      <c r="J68" s="99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96" customFormat="1" ht="53.25" customHeight="1">
      <c r="A69" s="157"/>
      <c r="B69" s="165" t="s">
        <v>232</v>
      </c>
      <c r="C69" s="166">
        <v>4580</v>
      </c>
      <c r="D69" s="167"/>
      <c r="E69" s="168"/>
      <c r="F69" s="168"/>
      <c r="G69" s="168"/>
      <c r="H69" s="99"/>
      <c r="I69" s="99"/>
      <c r="J69" s="99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96" customFormat="1" ht="54.75" customHeight="1">
      <c r="A70" s="157"/>
      <c r="B70" s="165"/>
      <c r="C70" s="166"/>
      <c r="D70" s="169"/>
      <c r="E70" s="168"/>
      <c r="F70" s="168"/>
      <c r="G70" s="168"/>
      <c r="H70" s="99"/>
      <c r="I70" s="99"/>
      <c r="J70" s="99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96" customFormat="1" ht="59.25" customHeight="1">
      <c r="A71" s="157"/>
      <c r="B71" s="165"/>
      <c r="C71" s="170"/>
      <c r="D71" s="98"/>
      <c r="E71" s="168"/>
      <c r="F71" s="168"/>
      <c r="G71" s="168"/>
      <c r="H71" s="99"/>
      <c r="I71" s="99"/>
      <c r="J71" s="99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96" customFormat="1" ht="59.25" customHeight="1">
      <c r="A72" s="157"/>
      <c r="B72" s="171"/>
      <c r="C72" s="172"/>
      <c r="D72" s="98"/>
      <c r="E72" s="168"/>
      <c r="F72" s="168"/>
      <c r="G72" s="168"/>
      <c r="H72" s="99"/>
      <c r="I72" s="99"/>
      <c r="J72" s="99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96" customFormat="1" ht="59.25" customHeight="1">
      <c r="A73" s="157"/>
      <c r="B73" s="146"/>
      <c r="D73" s="98"/>
      <c r="E73" s="168"/>
      <c r="F73" s="168"/>
      <c r="G73" s="168"/>
      <c r="H73" s="99"/>
      <c r="I73" s="99"/>
      <c r="J73" s="99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96" customFormat="1" ht="59.25" customHeight="1">
      <c r="A74" s="157"/>
      <c r="B74" s="173"/>
      <c r="C74" s="174"/>
      <c r="D74" s="98"/>
      <c r="E74" s="168"/>
      <c r="F74" s="168"/>
      <c r="G74" s="168"/>
      <c r="H74" s="99"/>
      <c r="I74" s="99"/>
      <c r="J74" s="99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96" customFormat="1" ht="59.25" customHeight="1">
      <c r="A75" s="157"/>
      <c r="B75" s="173"/>
      <c r="C75" s="174"/>
      <c r="D75" s="98"/>
      <c r="E75" s="168"/>
      <c r="F75" s="168"/>
      <c r="G75" s="168"/>
      <c r="H75" s="99"/>
      <c r="I75" s="99"/>
      <c r="J75" s="99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96" customFormat="1" ht="59.25" customHeight="1">
      <c r="A76" s="157"/>
      <c r="B76" s="175"/>
      <c r="C76" s="176"/>
      <c r="D76" s="98"/>
      <c r="E76" s="168"/>
      <c r="F76" s="168"/>
      <c r="G76" s="168"/>
      <c r="H76" s="99"/>
      <c r="I76" s="99"/>
      <c r="J76" s="99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96" customFormat="1" ht="59.25" customHeight="1">
      <c r="A77" s="157"/>
      <c r="B77" s="146"/>
      <c r="C77" s="172"/>
      <c r="D77" s="98"/>
      <c r="E77" s="168"/>
      <c r="F77" s="168"/>
      <c r="G77" s="168"/>
      <c r="H77" s="99"/>
      <c r="I77" s="99"/>
      <c r="J77" s="99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s="96" customFormat="1" ht="59.25" customHeight="1">
      <c r="A78" s="157"/>
      <c r="B78" s="177"/>
      <c r="C78" s="178"/>
      <c r="D78" s="98"/>
      <c r="E78" s="168"/>
      <c r="F78" s="168"/>
      <c r="G78" s="168"/>
      <c r="H78" s="99"/>
      <c r="I78" s="99"/>
      <c r="J78" s="99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s="96" customFormat="1" ht="59.25" customHeight="1">
      <c r="A79" s="157"/>
      <c r="B79" s="173"/>
      <c r="C79" s="170"/>
      <c r="D79" s="98"/>
      <c r="E79" s="168"/>
      <c r="F79" s="168"/>
      <c r="G79" s="168"/>
      <c r="H79" s="99"/>
      <c r="I79" s="99"/>
      <c r="J79" s="99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s="96" customFormat="1" ht="59.25" customHeight="1">
      <c r="A80" s="157"/>
      <c r="B80" s="173"/>
      <c r="C80" s="170"/>
      <c r="D80" s="98"/>
      <c r="E80" s="168"/>
      <c r="F80" s="168"/>
      <c r="G80" s="168"/>
      <c r="H80" s="99"/>
      <c r="I80" s="99"/>
      <c r="J80" s="99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s="96" customFormat="1" ht="59.25" customHeight="1">
      <c r="A81" s="157"/>
      <c r="B81" s="165"/>
      <c r="C81" s="170"/>
      <c r="D81" s="98"/>
      <c r="E81" s="168"/>
      <c r="F81" s="168"/>
      <c r="G81" s="168"/>
      <c r="H81" s="99"/>
      <c r="I81" s="99"/>
      <c r="J81" s="99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s="96" customFormat="1" ht="59.25" customHeight="1">
      <c r="A82" s="157"/>
      <c r="B82" s="165"/>
      <c r="C82" s="170"/>
      <c r="D82" s="98"/>
      <c r="E82" s="168"/>
      <c r="F82" s="168"/>
      <c r="G82" s="168"/>
      <c r="H82" s="99"/>
      <c r="I82" s="99"/>
      <c r="J82" s="99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s="96" customFormat="1" ht="59.25" customHeight="1">
      <c r="A83" s="157"/>
      <c r="B83" s="171"/>
      <c r="C83" s="172"/>
      <c r="D83" s="98"/>
      <c r="E83" s="168"/>
      <c r="F83" s="168"/>
      <c r="G83" s="168"/>
      <c r="H83" s="99"/>
      <c r="I83" s="99"/>
      <c r="J83" s="9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s="96" customFormat="1" ht="59.25" customHeight="1">
      <c r="A84" s="157"/>
      <c r="B84" s="171"/>
      <c r="C84" s="172"/>
      <c r="D84" s="98"/>
      <c r="E84" s="168"/>
      <c r="F84" s="168"/>
      <c r="G84" s="168"/>
      <c r="H84" s="99"/>
      <c r="I84" s="99"/>
      <c r="J84" s="99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s="96" customFormat="1" ht="59.25" customHeight="1">
      <c r="A85" s="157"/>
      <c r="B85" s="146"/>
      <c r="C85" s="172"/>
      <c r="D85" s="98"/>
      <c r="E85" s="168"/>
      <c r="F85" s="168"/>
      <c r="G85" s="168"/>
      <c r="H85" s="99"/>
      <c r="I85" s="99"/>
      <c r="J85" s="99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5" s="96" customFormat="1" ht="59.25" customHeight="1">
      <c r="A86" s="157"/>
      <c r="B86" s="179"/>
      <c r="C86" s="179"/>
      <c r="D86" s="168"/>
      <c r="E86" s="168"/>
      <c r="F86" s="168"/>
      <c r="G86" s="99"/>
      <c r="H86" s="99"/>
      <c r="I86" s="99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1:25" s="96" customFormat="1" ht="59.25" customHeight="1">
      <c r="A87" s="157"/>
      <c r="B87" s="165"/>
      <c r="C87" s="180"/>
      <c r="D87" s="168"/>
      <c r="E87" s="168"/>
      <c r="F87" s="168"/>
      <c r="G87" s="99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spans="1:25" s="96" customFormat="1" ht="59.25" customHeight="1">
      <c r="A88" s="157"/>
      <c r="B88" s="181"/>
      <c r="C88" s="180"/>
      <c r="D88" s="168"/>
      <c r="E88" s="168"/>
      <c r="F88" s="168"/>
      <c r="G88" s="99"/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spans="1:25" s="96" customFormat="1" ht="59.25" customHeight="1">
      <c r="A89" s="157"/>
      <c r="B89" s="181"/>
      <c r="C89" s="180"/>
      <c r="D89" s="168"/>
      <c r="E89" s="168"/>
      <c r="F89" s="168"/>
      <c r="G89" s="99"/>
      <c r="H89" s="99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spans="1:25" s="96" customFormat="1" ht="59.25" customHeight="1">
      <c r="A90" s="157"/>
      <c r="B90" s="181"/>
      <c r="C90" s="180"/>
      <c r="D90" s="168"/>
      <c r="E90" s="168"/>
      <c r="F90" s="168"/>
      <c r="G90" s="99"/>
      <c r="H90" s="99"/>
      <c r="I90" s="99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spans="1:26" s="96" customFormat="1" ht="40.5" customHeight="1">
      <c r="A91" s="157"/>
      <c r="B91" s="171"/>
      <c r="C91" s="172"/>
      <c r="D91" s="98"/>
      <c r="E91" s="168"/>
      <c r="F91" s="168"/>
      <c r="G91" s="168"/>
      <c r="H91" s="99"/>
      <c r="I91" s="99"/>
      <c r="J91" s="99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s="96" customFormat="1" ht="15.75" customHeight="1">
      <c r="A92" s="157"/>
      <c r="C92" s="98"/>
      <c r="D92" s="98"/>
      <c r="E92" s="98"/>
      <c r="F92" s="98"/>
      <c r="G92" s="99"/>
      <c r="H92" s="99"/>
      <c r="I92" s="99"/>
      <c r="J92" s="99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s="96" customFormat="1" ht="15.75" customHeight="1">
      <c r="A93" s="98"/>
      <c r="C93" s="98"/>
      <c r="D93" s="98"/>
      <c r="E93" s="98"/>
      <c r="F93" s="98"/>
      <c r="G93" s="99"/>
      <c r="H93" s="99"/>
      <c r="I93" s="99"/>
      <c r="J93" s="99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31.5" customHeight="1">
      <c r="A94" s="182"/>
      <c r="B94" s="146"/>
      <c r="C94" s="98"/>
      <c r="D94" s="98"/>
      <c r="E94" s="98"/>
      <c r="F94" s="98"/>
      <c r="G94" s="99"/>
      <c r="H94" s="99"/>
      <c r="I94" s="99"/>
      <c r="J94" s="99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66" customHeight="1">
      <c r="A95" s="182"/>
      <c r="B95" s="183"/>
      <c r="C95" s="180"/>
      <c r="D95" s="98"/>
      <c r="E95" s="98"/>
      <c r="F95" s="98"/>
      <c r="G95" s="99"/>
      <c r="H95" s="99"/>
      <c r="I95" s="99"/>
      <c r="J95" s="99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s="96" customFormat="1" ht="10.5" customHeight="1">
      <c r="A96" s="98"/>
      <c r="C96" s="98"/>
      <c r="D96" s="98"/>
      <c r="E96" s="98"/>
      <c r="F96" s="98"/>
      <c r="G96" s="99"/>
      <c r="H96" s="99"/>
      <c r="I96" s="99"/>
      <c r="J96" s="9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s="96" customFormat="1" ht="15.75" customHeight="1" hidden="1">
      <c r="A97" s="98"/>
      <c r="C97" s="98"/>
      <c r="D97" s="98"/>
      <c r="E97" s="98"/>
      <c r="F97" s="98"/>
      <c r="G97" s="99"/>
      <c r="H97" s="99"/>
      <c r="I97" s="99"/>
      <c r="J97" s="9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s="96" customFormat="1" ht="15.75" customHeight="1">
      <c r="A98" s="98"/>
      <c r="C98" s="98"/>
      <c r="D98" s="98"/>
      <c r="E98" s="98"/>
      <c r="F98" s="98"/>
      <c r="G98" s="99"/>
      <c r="H98" s="99"/>
      <c r="I98" s="99"/>
      <c r="J98" s="9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s="96" customFormat="1" ht="15.75" customHeight="1">
      <c r="A99" s="98"/>
      <c r="C99" s="98"/>
      <c r="D99" s="98"/>
      <c r="E99" s="98"/>
      <c r="F99" s="98"/>
      <c r="G99" s="99"/>
      <c r="H99" s="99"/>
      <c r="I99" s="99"/>
      <c r="J99" s="9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s="96" customFormat="1" ht="15.75" customHeight="1">
      <c r="A100" s="98"/>
      <c r="C100" s="98"/>
      <c r="D100" s="98"/>
      <c r="E100" s="98"/>
      <c r="F100" s="98"/>
      <c r="G100" s="99"/>
      <c r="H100" s="99"/>
      <c r="I100" s="99"/>
      <c r="J100" s="99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s="96" customFormat="1" ht="15.75" customHeight="1">
      <c r="A101" s="98"/>
      <c r="C101" s="98"/>
      <c r="D101" s="98"/>
      <c r="E101" s="98"/>
      <c r="F101" s="98"/>
      <c r="G101" s="99"/>
      <c r="H101" s="99"/>
      <c r="I101" s="99"/>
      <c r="J101" s="99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s="96" customFormat="1" ht="15.75" customHeight="1">
      <c r="A102" s="98"/>
      <c r="C102" s="98"/>
      <c r="D102" s="98"/>
      <c r="E102" s="98"/>
      <c r="F102" s="98"/>
      <c r="G102" s="99"/>
      <c r="H102" s="99"/>
      <c r="I102" s="99"/>
      <c r="J102" s="99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s="96" customFormat="1" ht="15.75" customHeight="1">
      <c r="A103" s="98"/>
      <c r="C103" s="98"/>
      <c r="D103" s="98"/>
      <c r="E103" s="98"/>
      <c r="F103" s="98"/>
      <c r="G103" s="99"/>
      <c r="H103" s="99"/>
      <c r="I103" s="99"/>
      <c r="J103" s="99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s="96" customFormat="1" ht="15.75" customHeight="1">
      <c r="A104" s="98"/>
      <c r="C104" s="98"/>
      <c r="D104" s="98"/>
      <c r="E104" s="98"/>
      <c r="F104" s="98"/>
      <c r="G104" s="99"/>
      <c r="H104" s="99"/>
      <c r="I104" s="99"/>
      <c r="J104" s="99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5" s="96" customFormat="1" ht="37.5" customHeight="1">
      <c r="A105" s="98"/>
      <c r="B105" s="184" t="s">
        <v>105</v>
      </c>
      <c r="C105" s="184"/>
      <c r="H105" s="99"/>
      <c r="I105" s="99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spans="1:26" s="96" customFormat="1" ht="23.25" customHeight="1">
      <c r="A106" s="98"/>
      <c r="B106" s="185" t="s">
        <v>106</v>
      </c>
      <c r="C106" s="185"/>
      <c r="D106" s="185"/>
      <c r="E106" s="185"/>
      <c r="G106" s="99"/>
      <c r="H106" s="99"/>
      <c r="I106" s="99"/>
      <c r="J106" s="99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s="96" customFormat="1" ht="15.75" customHeight="1">
      <c r="A107" s="98"/>
      <c r="B107" s="185"/>
      <c r="C107" s="185"/>
      <c r="D107" s="185"/>
      <c r="E107" s="185"/>
      <c r="G107" s="99"/>
      <c r="H107" s="99"/>
      <c r="I107" s="99"/>
      <c r="J107" s="99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s="96" customFormat="1" ht="15.75" customHeight="1">
      <c r="A108" s="98"/>
      <c r="B108" s="185"/>
      <c r="C108" s="185"/>
      <c r="D108" s="185"/>
      <c r="E108" s="185"/>
      <c r="G108" s="99"/>
      <c r="H108" s="99"/>
      <c r="I108" s="99"/>
      <c r="J108" s="99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s="96" customFormat="1" ht="15.75" customHeight="1">
      <c r="A109" s="98"/>
      <c r="B109" s="186"/>
      <c r="C109" s="186"/>
      <c r="D109" s="186"/>
      <c r="E109" s="186"/>
      <c r="G109" s="99"/>
      <c r="H109" s="99"/>
      <c r="I109" s="99"/>
      <c r="J109" s="99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s="96" customFormat="1" ht="15.75" customHeight="1">
      <c r="A110" s="98"/>
      <c r="B110" s="186"/>
      <c r="C110" s="186"/>
      <c r="D110" s="186"/>
      <c r="E110" s="186"/>
      <c r="G110" s="99"/>
      <c r="H110" s="99"/>
      <c r="I110" s="99"/>
      <c r="J110" s="99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s="96" customFormat="1" ht="3.75" customHeight="1">
      <c r="A111" s="98"/>
      <c r="B111" s="186"/>
      <c r="C111" s="186"/>
      <c r="D111" s="186"/>
      <c r="E111" s="186"/>
      <c r="G111" s="99"/>
      <c r="H111" s="99"/>
      <c r="I111" s="99"/>
      <c r="J111" s="99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7" s="96" customFormat="1" ht="48" customHeight="1">
      <c r="A112" s="98"/>
      <c r="B112" s="187" t="s">
        <v>107</v>
      </c>
      <c r="C112" s="188" t="s">
        <v>108</v>
      </c>
      <c r="D112" s="189" t="s">
        <v>109</v>
      </c>
      <c r="E112" s="189" t="s">
        <v>110</v>
      </c>
      <c r="F112" s="190" t="s">
        <v>111</v>
      </c>
      <c r="G112" s="190"/>
      <c r="H112" s="99"/>
      <c r="I112" s="99"/>
      <c r="J112" s="99"/>
      <c r="K112" s="99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s="96" customFormat="1" ht="25.5" customHeight="1">
      <c r="A113" s="98"/>
      <c r="B113" s="191" t="s">
        <v>112</v>
      </c>
      <c r="C113" s="192" t="s">
        <v>113</v>
      </c>
      <c r="D113" s="193">
        <v>15351.2</v>
      </c>
      <c r="E113" s="193"/>
      <c r="F113" s="194"/>
      <c r="G113" s="194"/>
      <c r="H113" s="99"/>
      <c r="I113" s="99"/>
      <c r="J113" s="99"/>
      <c r="K113" s="99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s="96" customFormat="1" ht="28.5" customHeight="1">
      <c r="A114" s="98"/>
      <c r="B114" s="191" t="s">
        <v>114</v>
      </c>
      <c r="C114" s="192" t="s">
        <v>115</v>
      </c>
      <c r="D114" s="195">
        <v>12.55</v>
      </c>
      <c r="E114" s="195"/>
      <c r="F114" s="194"/>
      <c r="G114" s="194"/>
      <c r="H114" s="99"/>
      <c r="I114" s="99"/>
      <c r="J114" s="99"/>
      <c r="K114" s="99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s="96" customFormat="1" ht="26.25" customHeight="1">
      <c r="A115" s="98"/>
      <c r="B115" s="191" t="s">
        <v>116</v>
      </c>
      <c r="C115" s="192" t="s">
        <v>115</v>
      </c>
      <c r="D115" s="196">
        <v>11.3</v>
      </c>
      <c r="E115" s="196"/>
      <c r="F115" s="194"/>
      <c r="G115" s="194"/>
      <c r="H115" s="99"/>
      <c r="I115" s="99"/>
      <c r="J115" s="99"/>
      <c r="K115" s="99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s="96" customFormat="1" ht="25.5" customHeight="1">
      <c r="A116" s="98"/>
      <c r="B116" s="191" t="s">
        <v>117</v>
      </c>
      <c r="C116" s="192" t="s">
        <v>118</v>
      </c>
      <c r="D116" s="195">
        <v>1.11</v>
      </c>
      <c r="E116" s="195"/>
      <c r="F116" s="194"/>
      <c r="G116" s="194"/>
      <c r="H116" s="99"/>
      <c r="I116" s="99"/>
      <c r="J116" s="99"/>
      <c r="K116" s="99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s="96" customFormat="1" ht="28.5" customHeight="1">
      <c r="A117" s="98"/>
      <c r="B117" s="191" t="s">
        <v>119</v>
      </c>
      <c r="C117" s="192" t="s">
        <v>115</v>
      </c>
      <c r="D117" s="196">
        <v>0.79</v>
      </c>
      <c r="E117" s="196"/>
      <c r="F117" s="194"/>
      <c r="G117" s="194"/>
      <c r="H117" s="99"/>
      <c r="I117" s="99"/>
      <c r="J117" s="99"/>
      <c r="K117" s="99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96" customFormat="1" ht="30.75" customHeight="1">
      <c r="A118" s="98"/>
      <c r="B118" s="191" t="s">
        <v>120</v>
      </c>
      <c r="C118" s="192" t="s">
        <v>121</v>
      </c>
      <c r="D118" s="196">
        <v>0.09</v>
      </c>
      <c r="E118" s="196"/>
      <c r="F118" s="194"/>
      <c r="G118" s="194"/>
      <c r="H118" s="99"/>
      <c r="I118" s="99"/>
      <c r="J118" s="99"/>
      <c r="K118" s="99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</row>
    <row r="119" spans="1:27" s="96" customFormat="1" ht="28.5" customHeight="1">
      <c r="A119" s="98"/>
      <c r="B119" s="191" t="s">
        <v>122</v>
      </c>
      <c r="C119" s="192" t="s">
        <v>121</v>
      </c>
      <c r="D119" s="195">
        <v>3.5</v>
      </c>
      <c r="E119" s="195"/>
      <c r="F119" s="194"/>
      <c r="G119" s="194"/>
      <c r="H119" s="99"/>
      <c r="I119" s="99"/>
      <c r="J119" s="99"/>
      <c r="K119" s="99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7" s="96" customFormat="1" ht="32.25" customHeight="1">
      <c r="A120" s="98"/>
      <c r="B120" s="191" t="s">
        <v>123</v>
      </c>
      <c r="C120" s="192" t="s">
        <v>118</v>
      </c>
      <c r="D120" s="195">
        <v>4.59</v>
      </c>
      <c r="E120" s="195"/>
      <c r="F120" s="194"/>
      <c r="G120" s="194"/>
      <c r="H120" s="99"/>
      <c r="I120" s="99"/>
      <c r="J120" s="99"/>
      <c r="K120" s="99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</row>
    <row r="121" spans="1:27" s="96" customFormat="1" ht="30" customHeight="1">
      <c r="A121" s="98"/>
      <c r="B121" s="191" t="s">
        <v>124</v>
      </c>
      <c r="C121" s="192" t="s">
        <v>115</v>
      </c>
      <c r="D121" s="196">
        <v>52.44</v>
      </c>
      <c r="E121" s="196"/>
      <c r="F121" s="194"/>
      <c r="G121" s="194"/>
      <c r="H121" s="99"/>
      <c r="I121" s="99"/>
      <c r="J121" s="99"/>
      <c r="K121" s="99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</row>
    <row r="122" spans="1:26" s="96" customFormat="1" ht="15.75" customHeight="1">
      <c r="A122" s="98"/>
      <c r="C122" s="98"/>
      <c r="E122" s="98"/>
      <c r="F122" s="98"/>
      <c r="G122" s="99"/>
      <c r="H122" s="99"/>
      <c r="I122" s="99"/>
      <c r="J122" s="99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s="96" customFormat="1" ht="15.75" customHeight="1">
      <c r="A123" s="98"/>
      <c r="C123" s="98"/>
      <c r="D123" s="98"/>
      <c r="E123" s="98"/>
      <c r="F123" s="98"/>
      <c r="G123" s="99"/>
      <c r="H123" s="99"/>
      <c r="I123" s="99"/>
      <c r="J123" s="99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s="96" customFormat="1" ht="15.75" customHeight="1">
      <c r="A124" s="98"/>
      <c r="C124" s="98"/>
      <c r="D124" s="98"/>
      <c r="E124" s="98"/>
      <c r="F124" s="98"/>
      <c r="G124" s="99"/>
      <c r="H124" s="99"/>
      <c r="I124" s="99"/>
      <c r="J124" s="99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s="96" customFormat="1" ht="15.75" customHeight="1">
      <c r="A125" s="98"/>
      <c r="C125" s="98"/>
      <c r="D125" s="98"/>
      <c r="E125" s="98"/>
      <c r="F125" s="98"/>
      <c r="G125" s="99"/>
      <c r="H125" s="99"/>
      <c r="I125" s="99"/>
      <c r="J125" s="99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s="96" customFormat="1" ht="15.75" customHeight="1">
      <c r="A126" s="98"/>
      <c r="C126" s="98"/>
      <c r="D126" s="98"/>
      <c r="E126" s="98"/>
      <c r="F126" s="98"/>
      <c r="G126" s="99"/>
      <c r="H126" s="99"/>
      <c r="I126" s="99"/>
      <c r="J126" s="99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s="96" customFormat="1" ht="15.75" customHeight="1">
      <c r="A127" s="98"/>
      <c r="C127" s="98"/>
      <c r="D127" s="98"/>
      <c r="E127" s="98"/>
      <c r="F127" s="98"/>
      <c r="G127" s="99"/>
      <c r="H127" s="99"/>
      <c r="I127" s="99"/>
      <c r="J127" s="99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s="96" customFormat="1" ht="15.75" customHeight="1">
      <c r="A128" s="98"/>
      <c r="C128" s="98"/>
      <c r="D128" s="98"/>
      <c r="E128" s="98"/>
      <c r="F128" s="98"/>
      <c r="G128" s="99"/>
      <c r="H128" s="99"/>
      <c r="I128" s="99"/>
      <c r="J128" s="99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s="96" customFormat="1" ht="15.75" customHeight="1">
      <c r="A129" s="98"/>
      <c r="C129" s="98"/>
      <c r="D129" s="98"/>
      <c r="E129" s="98"/>
      <c r="F129" s="98"/>
      <c r="G129" s="99"/>
      <c r="H129" s="99"/>
      <c r="I129" s="99"/>
      <c r="J129" s="99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s="96" customFormat="1" ht="15.75" customHeight="1">
      <c r="A130" s="98"/>
      <c r="C130" s="98"/>
      <c r="D130" s="98"/>
      <c r="E130" s="98"/>
      <c r="F130" s="98"/>
      <c r="G130" s="99"/>
      <c r="H130" s="99"/>
      <c r="I130" s="99"/>
      <c r="J130" s="99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s="96" customFormat="1" ht="49.5" customHeight="1">
      <c r="A131" s="98"/>
      <c r="B131" s="197" t="s">
        <v>125</v>
      </c>
      <c r="C131" s="197"/>
      <c r="D131" s="197"/>
      <c r="E131" s="98"/>
      <c r="F131" s="98"/>
      <c r="G131" s="99"/>
      <c r="H131" s="99"/>
      <c r="I131" s="99"/>
      <c r="J131" s="99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s="96" customFormat="1" ht="15.75" customHeight="1">
      <c r="A132" s="98"/>
      <c r="C132" s="98"/>
      <c r="D132" s="98"/>
      <c r="E132" s="98"/>
      <c r="F132" s="98"/>
      <c r="G132" s="99"/>
      <c r="H132" s="99"/>
      <c r="I132" s="99"/>
      <c r="J132" s="99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s="96" customFormat="1" ht="15.75" customHeight="1">
      <c r="A133" s="98"/>
      <c r="C133" s="98"/>
      <c r="D133" s="98"/>
      <c r="E133" s="98"/>
      <c r="F133" s="98"/>
      <c r="G133" s="99"/>
      <c r="H133" s="99"/>
      <c r="I133" s="99"/>
      <c r="J133" s="99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s="96" customFormat="1" ht="15.75" customHeight="1">
      <c r="A134" s="98"/>
      <c r="B134" s="198" t="s">
        <v>233</v>
      </c>
      <c r="C134" s="198"/>
      <c r="D134" s="198"/>
      <c r="E134" s="198"/>
      <c r="F134" s="198"/>
      <c r="G134" s="99"/>
      <c r="H134" s="99"/>
      <c r="I134" s="99"/>
      <c r="J134" s="9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s="96" customFormat="1" ht="15.75" customHeight="1">
      <c r="A135" s="98"/>
      <c r="B135" s="198"/>
      <c r="C135" s="198"/>
      <c r="D135" s="198"/>
      <c r="E135" s="198"/>
      <c r="F135" s="198"/>
      <c r="G135" s="99"/>
      <c r="H135" s="99"/>
      <c r="I135" s="99"/>
      <c r="J135" s="99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s="96" customFormat="1" ht="15.75" customHeight="1">
      <c r="A136" s="98"/>
      <c r="B136" s="198"/>
      <c r="C136" s="198"/>
      <c r="D136" s="198"/>
      <c r="E136" s="198"/>
      <c r="F136" s="198"/>
      <c r="G136" s="99"/>
      <c r="H136" s="99"/>
      <c r="I136" s="99"/>
      <c r="J136" s="99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s="96" customFormat="1" ht="15.75" customHeight="1">
      <c r="A137" s="98"/>
      <c r="B137" s="198"/>
      <c r="C137" s="198"/>
      <c r="D137" s="198"/>
      <c r="E137" s="198"/>
      <c r="F137" s="198"/>
      <c r="G137" s="99"/>
      <c r="H137" s="99"/>
      <c r="I137" s="99"/>
      <c r="J137" s="9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s="96" customFormat="1" ht="27.75" customHeight="1">
      <c r="A138" s="98"/>
      <c r="B138" s="198"/>
      <c r="C138" s="198"/>
      <c r="D138" s="198"/>
      <c r="E138" s="198"/>
      <c r="F138" s="198"/>
      <c r="G138" s="99"/>
      <c r="H138" s="99"/>
      <c r="I138" s="99"/>
      <c r="J138" s="99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s="96" customFormat="1" ht="14.25" customHeight="1">
      <c r="A139" s="98"/>
      <c r="B139" s="199" t="s">
        <v>234</v>
      </c>
      <c r="C139" s="199"/>
      <c r="D139" s="199"/>
      <c r="E139" s="199"/>
      <c r="F139" s="199"/>
      <c r="G139" s="99"/>
      <c r="H139" s="99"/>
      <c r="I139" s="99"/>
      <c r="J139" s="99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s="96" customFormat="1" ht="15.75" customHeight="1">
      <c r="A140" s="98"/>
      <c r="B140" s="199"/>
      <c r="C140" s="199"/>
      <c r="D140" s="199"/>
      <c r="E140" s="199"/>
      <c r="F140" s="199"/>
      <c r="G140" s="99"/>
      <c r="H140" s="99"/>
      <c r="I140" s="99"/>
      <c r="J140" s="99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199"/>
      <c r="C141" s="199"/>
      <c r="D141" s="199"/>
      <c r="E141" s="199"/>
      <c r="F141" s="199"/>
      <c r="G141" s="99"/>
      <c r="H141" s="99"/>
      <c r="I141" s="99"/>
      <c r="J141" s="9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199"/>
      <c r="C142" s="199"/>
      <c r="D142" s="199"/>
      <c r="E142" s="199"/>
      <c r="F142" s="199"/>
      <c r="G142" s="99"/>
      <c r="H142" s="99"/>
      <c r="I142" s="99"/>
      <c r="J142" s="99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199"/>
      <c r="C143" s="199"/>
      <c r="D143" s="199"/>
      <c r="E143" s="199"/>
      <c r="F143" s="199"/>
      <c r="G143" s="99"/>
      <c r="H143" s="99"/>
      <c r="I143" s="99"/>
      <c r="J143" s="9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4.25" customHeight="1">
      <c r="A144" s="98"/>
      <c r="B144" s="200" t="s">
        <v>235</v>
      </c>
      <c r="C144" s="200"/>
      <c r="D144" s="200"/>
      <c r="E144" s="200"/>
      <c r="F144" s="200"/>
      <c r="G144" s="99"/>
      <c r="H144" s="99"/>
      <c r="I144" s="99"/>
      <c r="J144" s="99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200"/>
      <c r="C145" s="200"/>
      <c r="D145" s="200"/>
      <c r="E145" s="200"/>
      <c r="F145" s="200"/>
      <c r="G145" s="99"/>
      <c r="H145" s="99"/>
      <c r="I145" s="99"/>
      <c r="J145" s="99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41.25" customHeight="1">
      <c r="A146" s="98"/>
      <c r="B146" s="200"/>
      <c r="C146" s="200"/>
      <c r="D146" s="200"/>
      <c r="E146" s="200"/>
      <c r="F146" s="200"/>
      <c r="G146" s="99"/>
      <c r="H146" s="99"/>
      <c r="I146" s="99"/>
      <c r="J146" s="99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 hidden="1">
      <c r="A147" s="98"/>
      <c r="B147" s="200"/>
      <c r="C147" s="200"/>
      <c r="D147" s="200"/>
      <c r="E147" s="200"/>
      <c r="F147" s="200"/>
      <c r="G147" s="99"/>
      <c r="H147" s="99"/>
      <c r="I147" s="99"/>
      <c r="J147" s="99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 hidden="1">
      <c r="A148" s="98"/>
      <c r="B148" s="200"/>
      <c r="C148" s="200"/>
      <c r="D148" s="200"/>
      <c r="E148" s="200"/>
      <c r="F148" s="200"/>
      <c r="G148" s="99"/>
      <c r="H148" s="99"/>
      <c r="I148" s="99"/>
      <c r="J148" s="99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 hidden="1">
      <c r="A149" s="98"/>
      <c r="B149" s="200"/>
      <c r="C149" s="200"/>
      <c r="D149" s="200"/>
      <c r="E149" s="200"/>
      <c r="F149" s="200"/>
      <c r="G149" s="99"/>
      <c r="H149" s="99"/>
      <c r="I149" s="99"/>
      <c r="J149" s="99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 hidden="1">
      <c r="A150" s="98"/>
      <c r="B150" s="200"/>
      <c r="C150" s="200"/>
      <c r="D150" s="200"/>
      <c r="E150" s="200"/>
      <c r="F150" s="200"/>
      <c r="G150" s="99"/>
      <c r="H150" s="99"/>
      <c r="I150" s="99"/>
      <c r="J150" s="99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 hidden="1">
      <c r="A151" s="98"/>
      <c r="B151" s="200"/>
      <c r="C151" s="200"/>
      <c r="D151" s="200"/>
      <c r="E151" s="200"/>
      <c r="F151" s="200"/>
      <c r="G151" s="99"/>
      <c r="H151" s="99"/>
      <c r="I151" s="99"/>
      <c r="J151" s="99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201"/>
      <c r="C152" s="202"/>
      <c r="D152" s="202"/>
      <c r="E152" s="202"/>
      <c r="F152" s="203"/>
      <c r="G152" s="99"/>
      <c r="H152" s="99"/>
      <c r="I152" s="99"/>
      <c r="J152" s="99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204"/>
      <c r="C153" s="205"/>
      <c r="D153" s="205"/>
      <c r="E153" s="205"/>
      <c r="F153" s="206"/>
      <c r="G153" s="99"/>
      <c r="H153" s="99"/>
      <c r="I153" s="99"/>
      <c r="J153" s="99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9"/>
      <c r="H154" s="99"/>
      <c r="I154" s="99"/>
      <c r="J154" s="99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5.75" customHeight="1">
      <c r="A155" s="98"/>
      <c r="B155" s="98"/>
      <c r="C155" s="98"/>
      <c r="D155" s="98"/>
      <c r="E155" s="98"/>
      <c r="F155" s="98"/>
      <c r="G155" s="99"/>
      <c r="H155" s="99"/>
      <c r="I155" s="99"/>
      <c r="J155" s="99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5.75" customHeight="1">
      <c r="A156" s="98"/>
      <c r="B156" s="98"/>
      <c r="C156" s="98"/>
      <c r="D156" s="98"/>
      <c r="E156" s="98"/>
      <c r="F156" s="98"/>
      <c r="G156" s="99"/>
      <c r="H156" s="99"/>
      <c r="I156" s="99"/>
      <c r="J156" s="99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22.5" customHeight="1">
      <c r="A157" s="98"/>
      <c r="B157" s="98"/>
      <c r="C157" s="98"/>
      <c r="D157" s="98"/>
      <c r="E157" s="98"/>
      <c r="F157" s="98"/>
      <c r="G157" s="99"/>
      <c r="H157" s="99"/>
      <c r="I157" s="99"/>
      <c r="J157" s="99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21.75" customHeight="1">
      <c r="A158" s="98"/>
      <c r="B158" s="98"/>
      <c r="C158" s="98"/>
      <c r="D158" s="98"/>
      <c r="E158" s="98"/>
      <c r="F158" s="98"/>
      <c r="G158" s="99"/>
      <c r="H158" s="99"/>
      <c r="I158" s="99"/>
      <c r="J158" s="9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27.75" customHeight="1">
      <c r="A159" s="98"/>
      <c r="C159" s="98"/>
      <c r="D159" s="98"/>
      <c r="E159" s="98"/>
      <c r="F159" s="98"/>
      <c r="G159" s="99"/>
      <c r="H159" s="99"/>
      <c r="I159" s="99"/>
      <c r="J159" s="99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42.75" customHeight="1">
      <c r="A160" s="98"/>
      <c r="B160" s="207" t="s">
        <v>127</v>
      </c>
      <c r="C160" s="207"/>
      <c r="D160" s="98"/>
      <c r="E160" s="98"/>
      <c r="F160" s="98"/>
      <c r="G160" s="99"/>
      <c r="H160" s="99"/>
      <c r="I160" s="99"/>
      <c r="J160" s="99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208" t="s">
        <v>128</v>
      </c>
      <c r="C161" s="208"/>
      <c r="D161" s="208"/>
      <c r="E161" s="208"/>
      <c r="F161" s="98"/>
      <c r="G161" s="99"/>
      <c r="H161" s="99"/>
      <c r="I161" s="99"/>
      <c r="J161" s="99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208"/>
      <c r="C162" s="208"/>
      <c r="D162" s="208"/>
      <c r="E162" s="208"/>
      <c r="F162" s="98"/>
      <c r="G162" s="99"/>
      <c r="H162" s="99"/>
      <c r="I162" s="99"/>
      <c r="J162" s="99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208"/>
      <c r="C163" s="208"/>
      <c r="D163" s="208"/>
      <c r="E163" s="208"/>
      <c r="F163" s="98"/>
      <c r="G163" s="99"/>
      <c r="H163" s="99"/>
      <c r="I163" s="99"/>
      <c r="J163" s="99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208"/>
      <c r="C164" s="208"/>
      <c r="D164" s="208"/>
      <c r="E164" s="208"/>
      <c r="F164" s="98"/>
      <c r="G164" s="99"/>
      <c r="H164" s="99"/>
      <c r="I164" s="99"/>
      <c r="J164" s="99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208"/>
      <c r="C165" s="208"/>
      <c r="D165" s="208"/>
      <c r="E165" s="208"/>
      <c r="F165" s="98"/>
      <c r="G165" s="99"/>
      <c r="H165" s="99"/>
      <c r="I165" s="99"/>
      <c r="J165" s="9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5.75" customHeight="1">
      <c r="A166" s="98"/>
      <c r="B166" s="208"/>
      <c r="C166" s="208"/>
      <c r="D166" s="208"/>
      <c r="E166" s="208"/>
      <c r="F166" s="98"/>
      <c r="G166" s="99"/>
      <c r="H166" s="99"/>
      <c r="I166" s="99"/>
      <c r="J166" s="99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5.75" customHeight="1">
      <c r="A167" s="98"/>
      <c r="B167" s="208"/>
      <c r="C167" s="208"/>
      <c r="D167" s="208"/>
      <c r="E167" s="208"/>
      <c r="F167" s="98"/>
      <c r="G167" s="99"/>
      <c r="H167" s="99"/>
      <c r="I167" s="99"/>
      <c r="J167" s="99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31.5" customHeight="1">
      <c r="A168" s="98"/>
      <c r="B168" s="208"/>
      <c r="C168" s="208"/>
      <c r="D168" s="208"/>
      <c r="E168" s="208"/>
      <c r="F168" s="98"/>
      <c r="G168" s="99"/>
      <c r="H168" s="99"/>
      <c r="I168" s="99"/>
      <c r="J168" s="99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5.75" customHeight="1">
      <c r="A169" s="98"/>
      <c r="B169" s="208" t="s">
        <v>129</v>
      </c>
      <c r="C169" s="208"/>
      <c r="D169" s="208"/>
      <c r="E169" s="208"/>
      <c r="F169" s="98"/>
      <c r="G169" s="99"/>
      <c r="H169" s="99"/>
      <c r="I169" s="99"/>
      <c r="J169" s="99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2" customHeight="1">
      <c r="A170" s="98"/>
      <c r="B170" s="208"/>
      <c r="C170" s="208"/>
      <c r="D170" s="208"/>
      <c r="E170" s="208"/>
      <c r="F170" s="98"/>
      <c r="G170" s="99"/>
      <c r="H170" s="99"/>
      <c r="I170" s="99"/>
      <c r="J170" s="99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 hidden="1">
      <c r="A171" s="98"/>
      <c r="B171" s="208"/>
      <c r="C171" s="208"/>
      <c r="D171" s="208"/>
      <c r="E171" s="208"/>
      <c r="F171" s="98"/>
      <c r="G171" s="99"/>
      <c r="H171" s="99"/>
      <c r="I171" s="99"/>
      <c r="J171" s="99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208"/>
      <c r="C172" s="208"/>
      <c r="D172" s="208"/>
      <c r="E172" s="208"/>
      <c r="F172" s="98"/>
      <c r="G172" s="99"/>
      <c r="H172" s="99"/>
      <c r="I172" s="99"/>
      <c r="J172" s="9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208"/>
      <c r="C173" s="208"/>
      <c r="D173" s="208"/>
      <c r="E173" s="208"/>
      <c r="F173" s="98"/>
      <c r="G173" s="99"/>
      <c r="H173" s="99"/>
      <c r="I173" s="99"/>
      <c r="J173" s="99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208"/>
      <c r="C174" s="208"/>
      <c r="D174" s="208"/>
      <c r="E174" s="208"/>
      <c r="F174" s="98"/>
      <c r="G174" s="99"/>
      <c r="H174" s="99"/>
      <c r="I174" s="99"/>
      <c r="J174" s="99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208"/>
      <c r="C175" s="208"/>
      <c r="D175" s="208"/>
      <c r="E175" s="208"/>
      <c r="F175" s="98"/>
      <c r="G175" s="99"/>
      <c r="H175" s="99"/>
      <c r="I175" s="99"/>
      <c r="J175" s="99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208"/>
      <c r="C176" s="208"/>
      <c r="D176" s="208"/>
      <c r="E176" s="208"/>
      <c r="F176" s="98"/>
      <c r="G176" s="99"/>
      <c r="H176" s="99"/>
      <c r="I176" s="99"/>
      <c r="J176" s="99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9"/>
      <c r="H177" s="99"/>
      <c r="I177" s="99"/>
      <c r="J177" s="99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9"/>
      <c r="H178" s="99"/>
      <c r="I178" s="99"/>
      <c r="J178" s="99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9"/>
      <c r="H179" s="99"/>
      <c r="I179" s="99"/>
      <c r="J179" s="99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9"/>
      <c r="H180" s="99"/>
      <c r="I180" s="99"/>
      <c r="J180" s="99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9"/>
      <c r="H181" s="99"/>
      <c r="I181" s="99"/>
      <c r="J181" s="99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9"/>
      <c r="H182" s="99"/>
      <c r="I182" s="99"/>
      <c r="J182" s="99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9"/>
      <c r="H183" s="99"/>
      <c r="I183" s="99"/>
      <c r="J183" s="99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9"/>
      <c r="H184" s="99"/>
      <c r="I184" s="99"/>
      <c r="J184" s="99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9"/>
      <c r="H185" s="99"/>
      <c r="I185" s="99"/>
      <c r="J185" s="99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9"/>
      <c r="H186" s="99"/>
      <c r="I186" s="99"/>
      <c r="J186" s="99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9"/>
      <c r="H187" s="99"/>
      <c r="I187" s="99"/>
      <c r="J187" s="99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9"/>
      <c r="H188" s="99"/>
      <c r="I188" s="99"/>
      <c r="J188" s="99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9"/>
      <c r="H189" s="99"/>
      <c r="I189" s="99"/>
      <c r="J189" s="99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9"/>
      <c r="H190" s="99"/>
      <c r="I190" s="99"/>
      <c r="J190" s="99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9"/>
      <c r="H191" s="99"/>
      <c r="I191" s="99"/>
      <c r="J191" s="99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9"/>
      <c r="H192" s="99"/>
      <c r="I192" s="99"/>
      <c r="J192" s="99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9"/>
      <c r="H193" s="99"/>
      <c r="I193" s="99"/>
      <c r="J193" s="99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9"/>
      <c r="H194" s="99"/>
      <c r="I194" s="99"/>
      <c r="J194" s="99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9"/>
      <c r="H195" s="99"/>
      <c r="I195" s="99"/>
      <c r="J195" s="99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9"/>
      <c r="H196" s="99"/>
      <c r="I196" s="99"/>
      <c r="J196" s="9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9"/>
      <c r="H197" s="99"/>
      <c r="I197" s="99"/>
      <c r="J197" s="99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9"/>
      <c r="H198" s="99"/>
      <c r="I198" s="99"/>
      <c r="J198" s="99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9"/>
      <c r="H199" s="99"/>
      <c r="I199" s="99"/>
      <c r="J199" s="99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9"/>
      <c r="H200" s="99"/>
      <c r="I200" s="99"/>
      <c r="J200" s="99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9"/>
      <c r="H201" s="99"/>
      <c r="I201" s="99"/>
      <c r="J201" s="99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9"/>
      <c r="H202" s="99"/>
      <c r="I202" s="99"/>
      <c r="J202" s="99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9"/>
      <c r="H203" s="99"/>
      <c r="I203" s="99"/>
      <c r="J203" s="99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9"/>
      <c r="H204" s="99"/>
      <c r="I204" s="99"/>
      <c r="J204" s="99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9"/>
      <c r="H205" s="99"/>
      <c r="I205" s="99"/>
      <c r="J205" s="99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9"/>
      <c r="H206" s="99"/>
      <c r="I206" s="99"/>
      <c r="J206" s="99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9"/>
      <c r="H207" s="99"/>
      <c r="I207" s="99"/>
      <c r="J207" s="99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9"/>
      <c r="H208" s="99"/>
      <c r="I208" s="99"/>
      <c r="J208" s="9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9"/>
      <c r="H209" s="99"/>
      <c r="I209" s="99"/>
      <c r="J209" s="99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9"/>
      <c r="H210" s="99"/>
      <c r="I210" s="99"/>
      <c r="J210" s="99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9"/>
      <c r="H211" s="99"/>
      <c r="I211" s="99"/>
      <c r="J211" s="99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9"/>
      <c r="H212" s="99"/>
      <c r="I212" s="99"/>
      <c r="J212" s="99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9"/>
      <c r="H213" s="99"/>
      <c r="I213" s="99"/>
      <c r="J213" s="99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9"/>
      <c r="H214" s="99"/>
      <c r="I214" s="99"/>
      <c r="J214" s="99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9"/>
      <c r="H215" s="99"/>
      <c r="I215" s="99"/>
      <c r="J215" s="99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9"/>
      <c r="H216" s="99"/>
      <c r="I216" s="99"/>
      <c r="J216" s="99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9"/>
      <c r="H217" s="99"/>
      <c r="I217" s="99"/>
      <c r="J217" s="99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9"/>
      <c r="H218" s="99"/>
      <c r="I218" s="99"/>
      <c r="J218" s="99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9"/>
      <c r="H219" s="99"/>
      <c r="I219" s="99"/>
      <c r="J219" s="99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9"/>
      <c r="H220" s="99"/>
      <c r="I220" s="99"/>
      <c r="J220" s="99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9"/>
      <c r="H221" s="99"/>
      <c r="I221" s="99"/>
      <c r="J221" s="99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9"/>
      <c r="H222" s="99"/>
      <c r="I222" s="99"/>
      <c r="J222" s="99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9"/>
      <c r="H223" s="99"/>
      <c r="I223" s="99"/>
      <c r="J223" s="99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9"/>
      <c r="H224" s="99"/>
      <c r="I224" s="99"/>
      <c r="J224" s="99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9"/>
      <c r="H225" s="99"/>
      <c r="I225" s="99"/>
      <c r="J225" s="99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9"/>
      <c r="H226" s="99"/>
      <c r="I226" s="99"/>
      <c r="J226" s="99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9"/>
      <c r="H227" s="99"/>
      <c r="I227" s="99"/>
      <c r="J227" s="99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9"/>
      <c r="H228" s="99"/>
      <c r="I228" s="99"/>
      <c r="J228" s="99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9"/>
      <c r="H229" s="99"/>
      <c r="I229" s="99"/>
      <c r="J229" s="99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9"/>
      <c r="H230" s="99"/>
      <c r="I230" s="99"/>
      <c r="J230" s="99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9"/>
      <c r="H231" s="99"/>
      <c r="I231" s="99"/>
      <c r="J231" s="99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9"/>
      <c r="H232" s="99"/>
      <c r="I232" s="99"/>
      <c r="J232" s="99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9"/>
      <c r="H233" s="99"/>
      <c r="I233" s="99"/>
      <c r="J233" s="99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9"/>
      <c r="H234" s="99"/>
      <c r="I234" s="99"/>
      <c r="J234" s="99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9"/>
      <c r="H235" s="99"/>
      <c r="I235" s="99"/>
      <c r="J235" s="99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9"/>
      <c r="H236" s="99"/>
      <c r="I236" s="99"/>
      <c r="J236" s="99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9"/>
      <c r="H237" s="99"/>
      <c r="I237" s="99"/>
      <c r="J237" s="99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9"/>
      <c r="H238" s="99"/>
      <c r="I238" s="99"/>
      <c r="J238" s="99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9"/>
      <c r="H239" s="99"/>
      <c r="I239" s="99"/>
      <c r="J239" s="99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9"/>
      <c r="H240" s="99"/>
      <c r="I240" s="99"/>
      <c r="J240" s="99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9"/>
      <c r="H241" s="99"/>
      <c r="I241" s="99"/>
      <c r="J241" s="99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9"/>
      <c r="H242" s="99"/>
      <c r="I242" s="99"/>
      <c r="J242" s="99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9"/>
      <c r="H243" s="99"/>
      <c r="I243" s="99"/>
      <c r="J243" s="99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9"/>
      <c r="H244" s="99"/>
      <c r="I244" s="99"/>
      <c r="J244" s="99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9"/>
      <c r="H245" s="99"/>
      <c r="I245" s="99"/>
      <c r="J245" s="99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9"/>
      <c r="H246" s="99"/>
      <c r="I246" s="99"/>
      <c r="J246" s="99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9"/>
      <c r="H247" s="99"/>
      <c r="I247" s="99"/>
      <c r="J247" s="99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9"/>
      <c r="H248" s="99"/>
      <c r="I248" s="99"/>
      <c r="J248" s="99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9"/>
      <c r="H249" s="99"/>
      <c r="I249" s="99"/>
      <c r="J249" s="99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9"/>
      <c r="H250" s="99"/>
      <c r="I250" s="99"/>
      <c r="J250" s="99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9"/>
      <c r="H251" s="99"/>
      <c r="I251" s="99"/>
      <c r="J251" s="99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9"/>
      <c r="H252" s="99"/>
      <c r="I252" s="99"/>
      <c r="J252" s="99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9"/>
      <c r="H253" s="99"/>
      <c r="I253" s="99"/>
      <c r="J253" s="99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9"/>
      <c r="H254" s="99"/>
      <c r="I254" s="99"/>
      <c r="J254" s="9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9"/>
      <c r="H255" s="99"/>
      <c r="I255" s="99"/>
      <c r="J255" s="99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9"/>
      <c r="H256" s="99"/>
      <c r="I256" s="99"/>
      <c r="J256" s="99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9"/>
      <c r="H257" s="99"/>
      <c r="I257" s="99"/>
      <c r="J257" s="99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9"/>
      <c r="H258" s="99"/>
      <c r="I258" s="99"/>
      <c r="J258" s="99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9"/>
      <c r="H259" s="99"/>
      <c r="I259" s="99"/>
      <c r="J259" s="99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9"/>
      <c r="H260" s="99"/>
      <c r="I260" s="99"/>
      <c r="J260" s="99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9"/>
      <c r="H261" s="99"/>
      <c r="I261" s="99"/>
      <c r="J261" s="99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9"/>
      <c r="H262" s="99"/>
      <c r="I262" s="99"/>
      <c r="J262" s="99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9"/>
      <c r="H263" s="99"/>
      <c r="I263" s="99"/>
      <c r="J263" s="9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9"/>
      <c r="H264" s="99"/>
      <c r="I264" s="99"/>
      <c r="J264" s="99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9"/>
      <c r="H265" s="99"/>
      <c r="I265" s="99"/>
      <c r="J265" s="99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9"/>
      <c r="H266" s="99"/>
      <c r="I266" s="99"/>
      <c r="J266" s="9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9"/>
      <c r="H267" s="99"/>
      <c r="I267" s="99"/>
      <c r="J267" s="99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9"/>
      <c r="H268" s="99"/>
      <c r="I268" s="99"/>
      <c r="J268" s="99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9"/>
      <c r="H269" s="99"/>
      <c r="I269" s="99"/>
      <c r="J269" s="99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9"/>
      <c r="H270" s="99"/>
      <c r="I270" s="99"/>
      <c r="J270" s="99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9"/>
      <c r="H271" s="99"/>
      <c r="I271" s="99"/>
      <c r="J271" s="99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9"/>
      <c r="H272" s="99"/>
      <c r="I272" s="99"/>
      <c r="J272" s="99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9"/>
      <c r="H273" s="99"/>
      <c r="I273" s="99"/>
      <c r="J273" s="99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9"/>
      <c r="H274" s="99"/>
      <c r="I274" s="99"/>
      <c r="J274" s="99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9"/>
      <c r="H275" s="99"/>
      <c r="I275" s="99"/>
      <c r="J275" s="99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9"/>
      <c r="H276" s="99"/>
      <c r="I276" s="99"/>
      <c r="J276" s="99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9"/>
      <c r="H277" s="99"/>
      <c r="I277" s="99"/>
      <c r="J277" s="99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9"/>
      <c r="H278" s="99"/>
      <c r="I278" s="99"/>
      <c r="J278" s="99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9"/>
      <c r="H279" s="99"/>
      <c r="I279" s="99"/>
      <c r="J279" s="99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9"/>
      <c r="H280" s="99"/>
      <c r="I280" s="99"/>
      <c r="J280" s="99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9"/>
      <c r="H281" s="99"/>
      <c r="I281" s="99"/>
      <c r="J281" s="99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9"/>
      <c r="H282" s="99"/>
      <c r="I282" s="99"/>
      <c r="J282" s="99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9"/>
      <c r="H283" s="99"/>
      <c r="I283" s="99"/>
      <c r="J283" s="99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9"/>
      <c r="H284" s="99"/>
      <c r="I284" s="99"/>
      <c r="J284" s="99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9"/>
      <c r="H285" s="99"/>
      <c r="I285" s="99"/>
      <c r="J285" s="99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9"/>
      <c r="H286" s="99"/>
      <c r="I286" s="99"/>
      <c r="J286" s="99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9"/>
      <c r="H287" s="99"/>
      <c r="I287" s="99"/>
      <c r="J287" s="99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9"/>
      <c r="H288" s="99"/>
      <c r="I288" s="99"/>
      <c r="J288" s="99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9"/>
      <c r="H289" s="99"/>
      <c r="I289" s="99"/>
      <c r="J289" s="9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9"/>
      <c r="H290" s="99"/>
      <c r="I290" s="99"/>
      <c r="J290" s="99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9"/>
      <c r="H291" s="99"/>
      <c r="I291" s="99"/>
      <c r="J291" s="99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9"/>
      <c r="H292" s="99"/>
      <c r="I292" s="99"/>
      <c r="J292" s="99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9"/>
      <c r="H293" s="99"/>
      <c r="I293" s="99"/>
      <c r="J293" s="99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9"/>
      <c r="H294" s="99"/>
      <c r="I294" s="99"/>
      <c r="J294" s="99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9"/>
      <c r="H295" s="99"/>
      <c r="I295" s="99"/>
      <c r="J295" s="99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9"/>
      <c r="H296" s="99"/>
      <c r="I296" s="99"/>
      <c r="J296" s="9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9"/>
      <c r="H297" s="99"/>
      <c r="I297" s="99"/>
      <c r="J297" s="99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9"/>
      <c r="H298" s="99"/>
      <c r="I298" s="99"/>
      <c r="J298" s="99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9"/>
      <c r="H299" s="99"/>
      <c r="I299" s="99"/>
      <c r="J299" s="99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9"/>
      <c r="H300" s="99"/>
      <c r="I300" s="99"/>
      <c r="J300" s="99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9"/>
      <c r="H301" s="99"/>
      <c r="I301" s="99"/>
      <c r="J301" s="99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9"/>
      <c r="H302" s="99"/>
      <c r="I302" s="99"/>
      <c r="J302" s="99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9"/>
      <c r="H303" s="99"/>
      <c r="I303" s="99"/>
      <c r="J303" s="99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9"/>
      <c r="H304" s="99"/>
      <c r="I304" s="99"/>
      <c r="J304" s="99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9"/>
      <c r="H305" s="99"/>
      <c r="I305" s="99"/>
      <c r="J305" s="99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9"/>
      <c r="H306" s="99"/>
      <c r="I306" s="99"/>
      <c r="J306" s="99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9"/>
      <c r="H307" s="99"/>
      <c r="I307" s="99"/>
      <c r="J307" s="9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9"/>
      <c r="H308" s="99"/>
      <c r="I308" s="99"/>
      <c r="J308" s="99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9"/>
      <c r="H309" s="99"/>
      <c r="I309" s="99"/>
      <c r="J309" s="99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9"/>
      <c r="H310" s="99"/>
      <c r="I310" s="99"/>
      <c r="J310" s="99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9"/>
      <c r="H311" s="99"/>
      <c r="I311" s="99"/>
      <c r="J311" s="99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9"/>
      <c r="H312" s="99"/>
      <c r="I312" s="99"/>
      <c r="J312" s="9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9"/>
      <c r="H313" s="99"/>
      <c r="I313" s="99"/>
      <c r="J313" s="99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9"/>
      <c r="H314" s="99"/>
      <c r="I314" s="99"/>
      <c r="J314" s="99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9"/>
      <c r="H315" s="99"/>
      <c r="I315" s="99"/>
      <c r="J315" s="99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9"/>
      <c r="H316" s="99"/>
      <c r="I316" s="99"/>
      <c r="J316" s="9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9"/>
      <c r="H317" s="99"/>
      <c r="I317" s="99"/>
      <c r="J317" s="99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9"/>
      <c r="H318" s="99"/>
      <c r="I318" s="99"/>
      <c r="J318" s="99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9"/>
      <c r="H319" s="99"/>
      <c r="I319" s="99"/>
      <c r="J319" s="99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9"/>
      <c r="H320" s="99"/>
      <c r="I320" s="99"/>
      <c r="J320" s="99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9"/>
      <c r="H321" s="99"/>
      <c r="I321" s="99"/>
      <c r="J321" s="99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9"/>
      <c r="H322" s="99"/>
      <c r="I322" s="99"/>
      <c r="J322" s="99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9"/>
      <c r="H323" s="99"/>
      <c r="I323" s="99"/>
      <c r="J323" s="99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9"/>
      <c r="H324" s="99"/>
      <c r="I324" s="99"/>
      <c r="J324" s="9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9"/>
      <c r="H325" s="99"/>
      <c r="I325" s="99"/>
      <c r="J325" s="99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9"/>
      <c r="H326" s="99"/>
      <c r="I326" s="99"/>
      <c r="J326" s="99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9"/>
      <c r="H327" s="99"/>
      <c r="I327" s="99"/>
      <c r="J327" s="9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9"/>
      <c r="H328" s="99"/>
      <c r="I328" s="99"/>
      <c r="J328" s="99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9"/>
      <c r="H329" s="99"/>
      <c r="I329" s="99"/>
      <c r="J329" s="99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9"/>
      <c r="H330" s="99"/>
      <c r="I330" s="99"/>
      <c r="J330" s="99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9"/>
      <c r="H331" s="99"/>
      <c r="I331" s="99"/>
      <c r="J331" s="99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9"/>
      <c r="H332" s="99"/>
      <c r="I332" s="99"/>
      <c r="J332" s="99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9"/>
      <c r="H333" s="99"/>
      <c r="I333" s="99"/>
      <c r="J333" s="99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9"/>
      <c r="H334" s="99"/>
      <c r="I334" s="99"/>
      <c r="J334" s="99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9"/>
      <c r="H335" s="99"/>
      <c r="I335" s="99"/>
      <c r="J335" s="99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9"/>
      <c r="H336" s="99"/>
      <c r="I336" s="99"/>
      <c r="J336" s="9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9"/>
      <c r="H337" s="99"/>
      <c r="I337" s="99"/>
      <c r="J337" s="99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9"/>
      <c r="H338" s="99"/>
      <c r="I338" s="99"/>
      <c r="J338" s="99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9"/>
      <c r="H339" s="99"/>
      <c r="I339" s="99"/>
      <c r="J339" s="99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9"/>
      <c r="H340" s="99"/>
      <c r="I340" s="99"/>
      <c r="J340" s="99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9"/>
      <c r="H341" s="99"/>
      <c r="I341" s="99"/>
      <c r="J341" s="99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9"/>
      <c r="H342" s="99"/>
      <c r="I342" s="99"/>
      <c r="J342" s="99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9"/>
      <c r="H343" s="99"/>
      <c r="I343" s="99"/>
      <c r="J343" s="99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9"/>
      <c r="H344" s="99"/>
      <c r="I344" s="99"/>
      <c r="J344" s="9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9"/>
      <c r="H345" s="99"/>
      <c r="I345" s="99"/>
      <c r="J345" s="99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9"/>
      <c r="H346" s="99"/>
      <c r="I346" s="99"/>
      <c r="J346" s="9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9"/>
      <c r="H347" s="99"/>
      <c r="I347" s="99"/>
      <c r="J347" s="99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9"/>
      <c r="H348" s="99"/>
      <c r="I348" s="99"/>
      <c r="J348" s="99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9"/>
      <c r="H349" s="99"/>
      <c r="I349" s="99"/>
      <c r="J349" s="99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9"/>
      <c r="H350" s="99"/>
      <c r="I350" s="99"/>
      <c r="J350" s="99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9"/>
      <c r="H351" s="99"/>
      <c r="I351" s="99"/>
      <c r="J351" s="99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9"/>
      <c r="H352" s="99"/>
      <c r="I352" s="99"/>
      <c r="J352" s="9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9"/>
      <c r="H353" s="99"/>
      <c r="I353" s="99"/>
      <c r="J353" s="99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9"/>
      <c r="H354" s="99"/>
      <c r="I354" s="99"/>
      <c r="J354" s="99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9"/>
      <c r="H355" s="99"/>
      <c r="I355" s="99"/>
      <c r="J355" s="99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9"/>
      <c r="H356" s="99"/>
      <c r="I356" s="99"/>
      <c r="J356" s="99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9"/>
      <c r="H357" s="99"/>
      <c r="I357" s="99"/>
      <c r="J357" s="99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9"/>
      <c r="H358" s="99"/>
      <c r="I358" s="99"/>
      <c r="J358" s="99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9"/>
      <c r="H359" s="99"/>
      <c r="I359" s="99"/>
      <c r="J359" s="99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9"/>
      <c r="H360" s="99"/>
      <c r="I360" s="99"/>
      <c r="J360" s="99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9"/>
      <c r="H361" s="99"/>
      <c r="I361" s="99"/>
      <c r="J361" s="99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9"/>
      <c r="H362" s="99"/>
      <c r="I362" s="99"/>
      <c r="J362" s="99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9"/>
      <c r="H363" s="99"/>
      <c r="I363" s="99"/>
      <c r="J363" s="99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9"/>
      <c r="H364" s="99"/>
      <c r="I364" s="99"/>
      <c r="J364" s="99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9"/>
      <c r="H365" s="99"/>
      <c r="I365" s="99"/>
      <c r="J365" s="99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9"/>
      <c r="H366" s="99"/>
      <c r="I366" s="99"/>
      <c r="J366" s="9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9"/>
      <c r="H367" s="99"/>
      <c r="I367" s="99"/>
      <c r="J367" s="99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9"/>
      <c r="H368" s="99"/>
      <c r="I368" s="99"/>
      <c r="J368" s="99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9"/>
      <c r="H369" s="99"/>
      <c r="I369" s="99"/>
      <c r="J369" s="99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9"/>
      <c r="H370" s="99"/>
      <c r="I370" s="99"/>
      <c r="J370" s="99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9"/>
      <c r="H371" s="99"/>
      <c r="I371" s="99"/>
      <c r="J371" s="99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9"/>
      <c r="H372" s="99"/>
      <c r="I372" s="99"/>
      <c r="J372" s="99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9"/>
      <c r="H373" s="99"/>
      <c r="I373" s="99"/>
      <c r="J373" s="99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9"/>
      <c r="H374" s="99"/>
      <c r="I374" s="99"/>
      <c r="J374" s="99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9"/>
      <c r="H375" s="99"/>
      <c r="I375" s="99"/>
      <c r="J375" s="99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9"/>
      <c r="H376" s="99"/>
      <c r="I376" s="99"/>
      <c r="J376" s="99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9"/>
      <c r="H377" s="99"/>
      <c r="I377" s="99"/>
      <c r="J377" s="99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9"/>
      <c r="H378" s="99"/>
      <c r="I378" s="99"/>
      <c r="J378" s="99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9"/>
      <c r="H379" s="99"/>
      <c r="I379" s="99"/>
      <c r="J379" s="99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9"/>
      <c r="H380" s="99"/>
      <c r="I380" s="99"/>
      <c r="J380" s="99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9"/>
      <c r="H381" s="99"/>
      <c r="I381" s="99"/>
      <c r="J381" s="99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9"/>
      <c r="H382" s="99"/>
      <c r="I382" s="99"/>
      <c r="J382" s="99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9"/>
      <c r="H383" s="99"/>
      <c r="I383" s="99"/>
      <c r="J383" s="99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9"/>
      <c r="H384" s="99"/>
      <c r="I384" s="99"/>
      <c r="J384" s="99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9"/>
      <c r="H385" s="99"/>
      <c r="I385" s="99"/>
      <c r="J385" s="99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9"/>
      <c r="H386" s="99"/>
      <c r="I386" s="99"/>
      <c r="J386" s="99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9"/>
      <c r="H387" s="99"/>
      <c r="I387" s="99"/>
      <c r="J387" s="99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9"/>
      <c r="H388" s="99"/>
      <c r="I388" s="99"/>
      <c r="J388" s="99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9"/>
      <c r="H389" s="99"/>
      <c r="I389" s="99"/>
      <c r="J389" s="99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9"/>
      <c r="H390" s="99"/>
      <c r="I390" s="99"/>
      <c r="J390" s="99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9"/>
      <c r="H391" s="99"/>
      <c r="I391" s="99"/>
      <c r="J391" s="99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9"/>
      <c r="H392" s="99"/>
      <c r="I392" s="99"/>
      <c r="J392" s="99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9"/>
      <c r="H393" s="99"/>
      <c r="I393" s="99"/>
      <c r="J393" s="99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9"/>
      <c r="H394" s="99"/>
      <c r="I394" s="99"/>
      <c r="J394" s="99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9"/>
      <c r="H395" s="99"/>
      <c r="I395" s="99"/>
      <c r="J395" s="99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9"/>
      <c r="H396" s="99"/>
      <c r="I396" s="99"/>
      <c r="J396" s="99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9"/>
      <c r="H397" s="99"/>
      <c r="I397" s="99"/>
      <c r="J397" s="99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9"/>
      <c r="H398" s="99"/>
      <c r="I398" s="99"/>
      <c r="J398" s="99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9"/>
      <c r="H399" s="99"/>
      <c r="I399" s="99"/>
      <c r="J399" s="99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9"/>
      <c r="H400" s="99"/>
      <c r="I400" s="99"/>
      <c r="J400" s="99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9"/>
      <c r="H401" s="99"/>
      <c r="I401" s="99"/>
      <c r="J401" s="99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9"/>
      <c r="H402" s="99"/>
      <c r="I402" s="99"/>
      <c r="J402" s="99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9"/>
      <c r="H403" s="99"/>
      <c r="I403" s="99"/>
      <c r="J403" s="99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9"/>
      <c r="H404" s="99"/>
      <c r="I404" s="99"/>
      <c r="J404" s="99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9"/>
      <c r="H405" s="99"/>
      <c r="I405" s="99"/>
      <c r="J405" s="99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9"/>
      <c r="H406" s="99"/>
      <c r="I406" s="99"/>
      <c r="J406" s="99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9"/>
      <c r="H407" s="99"/>
      <c r="I407" s="99"/>
      <c r="J407" s="99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9"/>
      <c r="H408" s="99"/>
      <c r="I408" s="99"/>
      <c r="J408" s="99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9"/>
      <c r="H409" s="99"/>
      <c r="I409" s="99"/>
      <c r="J409" s="99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9"/>
      <c r="H410" s="99"/>
      <c r="I410" s="99"/>
      <c r="J410" s="99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9"/>
      <c r="H411" s="99"/>
      <c r="I411" s="99"/>
      <c r="J411" s="99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9"/>
      <c r="H412" s="99"/>
      <c r="I412" s="99"/>
      <c r="J412" s="99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9"/>
      <c r="H413" s="99"/>
      <c r="I413" s="99"/>
      <c r="J413" s="99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9"/>
      <c r="H414" s="99"/>
      <c r="I414" s="99"/>
      <c r="J414" s="99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9"/>
      <c r="H415" s="99"/>
      <c r="I415" s="99"/>
      <c r="J415" s="99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9"/>
      <c r="H416" s="99"/>
      <c r="I416" s="99"/>
      <c r="J416" s="99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9"/>
      <c r="H417" s="99"/>
      <c r="I417" s="99"/>
      <c r="J417" s="99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9"/>
      <c r="H418" s="99"/>
      <c r="I418" s="99"/>
      <c r="J418" s="99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9"/>
      <c r="H419" s="99"/>
      <c r="I419" s="99"/>
      <c r="J419" s="99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9"/>
      <c r="H420" s="99"/>
      <c r="I420" s="99"/>
      <c r="J420" s="99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9"/>
      <c r="H421" s="99"/>
      <c r="I421" s="99"/>
      <c r="J421" s="99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9"/>
      <c r="H422" s="99"/>
      <c r="I422" s="99"/>
      <c r="J422" s="99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9"/>
      <c r="H423" s="99"/>
      <c r="I423" s="99"/>
      <c r="J423" s="99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9"/>
      <c r="H424" s="99"/>
      <c r="I424" s="99"/>
      <c r="J424" s="99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9"/>
      <c r="H425" s="99"/>
      <c r="I425" s="99"/>
      <c r="J425" s="99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9"/>
      <c r="H426" s="99"/>
      <c r="I426" s="99"/>
      <c r="J426" s="99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9"/>
      <c r="H427" s="99"/>
      <c r="I427" s="99"/>
      <c r="J427" s="99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9"/>
      <c r="H428" s="99"/>
      <c r="I428" s="99"/>
      <c r="J428" s="99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9"/>
      <c r="H429" s="99"/>
      <c r="I429" s="99"/>
      <c r="J429" s="99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9"/>
      <c r="H430" s="99"/>
      <c r="I430" s="99"/>
      <c r="J430" s="99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9"/>
      <c r="H431" s="99"/>
      <c r="I431" s="99"/>
      <c r="J431" s="99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9"/>
      <c r="H432" s="99"/>
      <c r="I432" s="99"/>
      <c r="J432" s="99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9"/>
      <c r="H433" s="99"/>
      <c r="I433" s="99"/>
      <c r="J433" s="99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9"/>
      <c r="H434" s="99"/>
      <c r="I434" s="99"/>
      <c r="J434" s="99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9"/>
      <c r="H435" s="99"/>
      <c r="I435" s="99"/>
      <c r="J435" s="99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9"/>
      <c r="H436" s="99"/>
      <c r="I436" s="99"/>
      <c r="J436" s="99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9"/>
      <c r="H437" s="99"/>
      <c r="I437" s="99"/>
      <c r="J437" s="99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9"/>
      <c r="H438" s="99"/>
      <c r="I438" s="99"/>
      <c r="J438" s="99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9"/>
      <c r="H439" s="99"/>
      <c r="I439" s="99"/>
      <c r="J439" s="99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9"/>
      <c r="H440" s="99"/>
      <c r="I440" s="99"/>
      <c r="J440" s="99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9"/>
      <c r="H441" s="99"/>
      <c r="I441" s="99"/>
      <c r="J441" s="99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9"/>
      <c r="H442" s="99"/>
      <c r="I442" s="99"/>
      <c r="J442" s="99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9"/>
      <c r="H443" s="99"/>
      <c r="I443" s="99"/>
      <c r="J443" s="99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9"/>
      <c r="H444" s="99"/>
      <c r="I444" s="99"/>
      <c r="J444" s="99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9"/>
      <c r="H445" s="99"/>
      <c r="I445" s="99"/>
      <c r="J445" s="99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9"/>
      <c r="H446" s="99"/>
      <c r="I446" s="99"/>
      <c r="J446" s="99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9"/>
      <c r="H447" s="99"/>
      <c r="I447" s="99"/>
      <c r="J447" s="99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9"/>
      <c r="H448" s="99"/>
      <c r="I448" s="99"/>
      <c r="J448" s="99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9"/>
      <c r="H449" s="99"/>
      <c r="I449" s="99"/>
      <c r="J449" s="99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9"/>
      <c r="H450" s="99"/>
      <c r="I450" s="99"/>
      <c r="J450" s="99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9"/>
      <c r="H451" s="99"/>
      <c r="I451" s="99"/>
      <c r="J451" s="99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9"/>
      <c r="H452" s="99"/>
      <c r="I452" s="99"/>
      <c r="J452" s="99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9"/>
      <c r="H453" s="99"/>
      <c r="I453" s="99"/>
      <c r="J453" s="99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9"/>
      <c r="H454" s="99"/>
      <c r="I454" s="99"/>
      <c r="J454" s="99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9"/>
      <c r="H455" s="99"/>
      <c r="I455" s="99"/>
      <c r="J455" s="99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9"/>
      <c r="H456" s="99"/>
      <c r="I456" s="99"/>
      <c r="J456" s="99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9"/>
      <c r="H457" s="99"/>
      <c r="I457" s="99"/>
      <c r="J457" s="99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9"/>
      <c r="H458" s="99"/>
      <c r="I458" s="99"/>
      <c r="J458" s="99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9"/>
      <c r="H459" s="99"/>
      <c r="I459" s="99"/>
      <c r="J459" s="99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9"/>
      <c r="H460" s="99"/>
      <c r="I460" s="99"/>
      <c r="J460" s="99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9"/>
      <c r="H461" s="99"/>
      <c r="I461" s="99"/>
      <c r="J461" s="99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9"/>
      <c r="H462" s="99"/>
      <c r="I462" s="99"/>
      <c r="J462" s="99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9"/>
      <c r="H463" s="99"/>
      <c r="I463" s="99"/>
      <c r="J463" s="99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9"/>
      <c r="H464" s="99"/>
      <c r="I464" s="99"/>
      <c r="J464" s="99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9"/>
      <c r="H465" s="99"/>
      <c r="I465" s="99"/>
      <c r="J465" s="99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9"/>
      <c r="H466" s="99"/>
      <c r="I466" s="99"/>
      <c r="J466" s="99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9"/>
      <c r="H467" s="99"/>
      <c r="I467" s="99"/>
      <c r="J467" s="99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9"/>
      <c r="H468" s="99"/>
      <c r="I468" s="99"/>
      <c r="J468" s="99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9"/>
      <c r="H469" s="99"/>
      <c r="I469" s="99"/>
      <c r="J469" s="99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9"/>
      <c r="H470" s="99"/>
      <c r="I470" s="99"/>
      <c r="J470" s="99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9"/>
      <c r="H471" s="99"/>
      <c r="I471" s="99"/>
      <c r="J471" s="99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9"/>
      <c r="H472" s="99"/>
      <c r="I472" s="99"/>
      <c r="J472" s="99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9"/>
      <c r="H473" s="99"/>
      <c r="I473" s="99"/>
      <c r="J473" s="99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9"/>
      <c r="H474" s="99"/>
      <c r="I474" s="99"/>
      <c r="J474" s="99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9"/>
      <c r="H475" s="99"/>
      <c r="I475" s="99"/>
      <c r="J475" s="99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9"/>
      <c r="H476" s="99"/>
      <c r="I476" s="99"/>
      <c r="J476" s="99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9"/>
      <c r="H477" s="99"/>
      <c r="I477" s="99"/>
      <c r="J477" s="99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9"/>
      <c r="H478" s="99"/>
      <c r="I478" s="99"/>
      <c r="J478" s="99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9"/>
      <c r="H479" s="99"/>
      <c r="I479" s="99"/>
      <c r="J479" s="99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9"/>
      <c r="H480" s="99"/>
      <c r="I480" s="99"/>
      <c r="J480" s="99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9"/>
      <c r="H481" s="99"/>
      <c r="I481" s="99"/>
      <c r="J481" s="99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9"/>
      <c r="H482" s="99"/>
      <c r="I482" s="99"/>
      <c r="J482" s="99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9"/>
      <c r="H483" s="99"/>
      <c r="I483" s="99"/>
      <c r="J483" s="99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9"/>
      <c r="H484" s="99"/>
      <c r="I484" s="99"/>
      <c r="J484" s="99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9"/>
      <c r="H485" s="99"/>
      <c r="I485" s="99"/>
      <c r="J485" s="99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9"/>
      <c r="H486" s="99"/>
      <c r="I486" s="99"/>
      <c r="J486" s="99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9"/>
      <c r="H487" s="99"/>
      <c r="I487" s="99"/>
      <c r="J487" s="99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9"/>
      <c r="H488" s="99"/>
      <c r="I488" s="99"/>
      <c r="J488" s="99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9"/>
      <c r="H489" s="99"/>
      <c r="I489" s="99"/>
      <c r="J489" s="99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9"/>
      <c r="H490" s="99"/>
      <c r="I490" s="99"/>
      <c r="J490" s="99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9"/>
      <c r="H491" s="99"/>
      <c r="I491" s="99"/>
      <c r="J491" s="99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9"/>
      <c r="H492" s="99"/>
      <c r="I492" s="99"/>
      <c r="J492" s="99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9"/>
      <c r="H493" s="99"/>
      <c r="I493" s="99"/>
      <c r="J493" s="99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9"/>
      <c r="H494" s="99"/>
      <c r="I494" s="99"/>
      <c r="J494" s="99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9"/>
      <c r="H495" s="99"/>
      <c r="I495" s="99"/>
      <c r="J495" s="99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9"/>
      <c r="H496" s="99"/>
      <c r="I496" s="99"/>
      <c r="J496" s="99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9"/>
      <c r="H497" s="99"/>
      <c r="I497" s="99"/>
      <c r="J497" s="99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9"/>
      <c r="H498" s="99"/>
      <c r="I498" s="99"/>
      <c r="J498" s="99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9"/>
      <c r="H499" s="99"/>
      <c r="I499" s="99"/>
      <c r="J499" s="99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9"/>
      <c r="H500" s="99"/>
      <c r="I500" s="99"/>
      <c r="J500" s="99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9"/>
      <c r="H501" s="99"/>
      <c r="I501" s="99"/>
      <c r="J501" s="99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9"/>
      <c r="H502" s="99"/>
      <c r="I502" s="99"/>
      <c r="J502" s="99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9"/>
      <c r="H503" s="99"/>
      <c r="I503" s="99"/>
      <c r="J503" s="99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9"/>
      <c r="H504" s="99"/>
      <c r="I504" s="99"/>
      <c r="J504" s="99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9"/>
      <c r="H505" s="99"/>
      <c r="I505" s="99"/>
      <c r="J505" s="99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9"/>
      <c r="H506" s="99"/>
      <c r="I506" s="99"/>
      <c r="J506" s="99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9"/>
      <c r="H507" s="99"/>
      <c r="I507" s="99"/>
      <c r="J507" s="99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9"/>
      <c r="H508" s="99"/>
      <c r="I508" s="99"/>
      <c r="J508" s="99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9"/>
      <c r="H509" s="99"/>
      <c r="I509" s="99"/>
      <c r="J509" s="99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9"/>
      <c r="H510" s="99"/>
      <c r="I510" s="99"/>
      <c r="J510" s="99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9"/>
      <c r="H511" s="99"/>
      <c r="I511" s="99"/>
      <c r="J511" s="99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9"/>
      <c r="H512" s="99"/>
      <c r="I512" s="99"/>
      <c r="J512" s="99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9"/>
      <c r="H513" s="99"/>
      <c r="I513" s="99"/>
      <c r="J513" s="99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9"/>
      <c r="H514" s="99"/>
      <c r="I514" s="99"/>
      <c r="J514" s="99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9"/>
      <c r="H515" s="99"/>
      <c r="I515" s="99"/>
      <c r="J515" s="99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9"/>
      <c r="H516" s="99"/>
      <c r="I516" s="99"/>
      <c r="J516" s="99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9"/>
      <c r="H517" s="99"/>
      <c r="I517" s="99"/>
      <c r="J517" s="99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9"/>
      <c r="H518" s="99"/>
      <c r="I518" s="99"/>
      <c r="J518" s="99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9"/>
      <c r="H519" s="99"/>
      <c r="I519" s="99"/>
      <c r="J519" s="99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9"/>
      <c r="H520" s="99"/>
      <c r="I520" s="99"/>
      <c r="J520" s="99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9"/>
      <c r="H521" s="99"/>
      <c r="I521" s="99"/>
      <c r="J521" s="99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9"/>
      <c r="H522" s="99"/>
      <c r="I522" s="99"/>
      <c r="J522" s="99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9"/>
      <c r="H523" s="99"/>
      <c r="I523" s="99"/>
      <c r="J523" s="99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9"/>
      <c r="H524" s="99"/>
      <c r="I524" s="99"/>
      <c r="J524" s="99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9"/>
      <c r="H525" s="99"/>
      <c r="I525" s="99"/>
      <c r="J525" s="99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9"/>
      <c r="H526" s="99"/>
      <c r="I526" s="99"/>
      <c r="J526" s="99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9"/>
      <c r="H527" s="99"/>
      <c r="I527" s="99"/>
      <c r="J527" s="99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9"/>
      <c r="H528" s="99"/>
      <c r="I528" s="99"/>
      <c r="J528" s="99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9"/>
      <c r="H529" s="99"/>
      <c r="I529" s="99"/>
      <c r="J529" s="99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9"/>
      <c r="H530" s="99"/>
      <c r="I530" s="99"/>
      <c r="J530" s="99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9"/>
      <c r="H531" s="99"/>
      <c r="I531" s="99"/>
      <c r="J531" s="99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9"/>
      <c r="H532" s="99"/>
      <c r="I532" s="99"/>
      <c r="J532" s="99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9"/>
      <c r="H533" s="99"/>
      <c r="I533" s="99"/>
      <c r="J533" s="99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9"/>
      <c r="H534" s="99"/>
      <c r="I534" s="99"/>
      <c r="J534" s="99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9"/>
      <c r="H535" s="99"/>
      <c r="I535" s="99"/>
      <c r="J535" s="99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9"/>
      <c r="H536" s="99"/>
      <c r="I536" s="99"/>
      <c r="J536" s="99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9"/>
      <c r="H537" s="99"/>
      <c r="I537" s="99"/>
      <c r="J537" s="99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9"/>
      <c r="H538" s="99"/>
      <c r="I538" s="99"/>
      <c r="J538" s="99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9"/>
      <c r="H539" s="99"/>
      <c r="I539" s="99"/>
      <c r="J539" s="99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9"/>
      <c r="H540" s="99"/>
      <c r="I540" s="99"/>
      <c r="J540" s="99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9"/>
      <c r="H541" s="99"/>
      <c r="I541" s="99"/>
      <c r="J541" s="99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9"/>
      <c r="H542" s="99"/>
      <c r="I542" s="99"/>
      <c r="J542" s="99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9"/>
      <c r="H543" s="99"/>
      <c r="I543" s="99"/>
      <c r="J543" s="99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9"/>
      <c r="H544" s="99"/>
      <c r="I544" s="99"/>
      <c r="J544" s="99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9"/>
      <c r="H545" s="99"/>
      <c r="I545" s="99"/>
      <c r="J545" s="99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9"/>
      <c r="H546" s="99"/>
      <c r="I546" s="99"/>
      <c r="J546" s="99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9"/>
      <c r="H547" s="99"/>
      <c r="I547" s="99"/>
      <c r="J547" s="99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9"/>
      <c r="H548" s="99"/>
      <c r="I548" s="99"/>
      <c r="J548" s="99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9"/>
      <c r="H549" s="99"/>
      <c r="I549" s="99"/>
      <c r="J549" s="99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9"/>
      <c r="H550" s="99"/>
      <c r="I550" s="99"/>
      <c r="J550" s="99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9"/>
      <c r="H551" s="99"/>
      <c r="I551" s="99"/>
      <c r="J551" s="99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9"/>
      <c r="H552" s="99"/>
      <c r="I552" s="99"/>
      <c r="J552" s="99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9"/>
      <c r="H553" s="99"/>
      <c r="I553" s="99"/>
      <c r="J553" s="99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9"/>
      <c r="H554" s="99"/>
      <c r="I554" s="99"/>
      <c r="J554" s="99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9"/>
      <c r="H555" s="99"/>
      <c r="I555" s="99"/>
      <c r="J555" s="99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9"/>
      <c r="H556" s="99"/>
      <c r="I556" s="99"/>
      <c r="J556" s="99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9"/>
      <c r="H557" s="99"/>
      <c r="I557" s="99"/>
      <c r="J557" s="99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9"/>
      <c r="H558" s="99"/>
      <c r="I558" s="99"/>
      <c r="J558" s="99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9"/>
      <c r="H559" s="99"/>
      <c r="I559" s="99"/>
      <c r="J559" s="99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9"/>
      <c r="H560" s="99"/>
      <c r="I560" s="99"/>
      <c r="J560" s="99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9"/>
      <c r="H561" s="99"/>
      <c r="I561" s="99"/>
      <c r="J561" s="99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9"/>
      <c r="H562" s="99"/>
      <c r="I562" s="99"/>
      <c r="J562" s="99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9"/>
      <c r="H563" s="99"/>
      <c r="I563" s="99"/>
      <c r="J563" s="99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9"/>
      <c r="H564" s="99"/>
      <c r="I564" s="99"/>
      <c r="J564" s="99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9"/>
      <c r="H565" s="99"/>
      <c r="I565" s="99"/>
      <c r="J565" s="99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9"/>
      <c r="H566" s="99"/>
      <c r="I566" s="99"/>
      <c r="J566" s="99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9"/>
      <c r="H567" s="99"/>
      <c r="I567" s="99"/>
      <c r="J567" s="99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9"/>
      <c r="H568" s="99"/>
      <c r="I568" s="99"/>
      <c r="J568" s="99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9"/>
      <c r="H569" s="99"/>
      <c r="I569" s="99"/>
      <c r="J569" s="99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9"/>
      <c r="H570" s="99"/>
      <c r="I570" s="99"/>
      <c r="J570" s="99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9"/>
      <c r="H571" s="99"/>
      <c r="I571" s="99"/>
      <c r="J571" s="99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9"/>
      <c r="H572" s="99"/>
      <c r="I572" s="99"/>
      <c r="J572" s="99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9"/>
      <c r="H573" s="99"/>
      <c r="I573" s="99"/>
      <c r="J573" s="99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9"/>
      <c r="H574" s="99"/>
      <c r="I574" s="99"/>
      <c r="J574" s="99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9"/>
      <c r="H575" s="99"/>
      <c r="I575" s="99"/>
      <c r="J575" s="99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9"/>
      <c r="H576" s="99"/>
      <c r="I576" s="99"/>
      <c r="J576" s="99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9"/>
      <c r="H577" s="99"/>
      <c r="I577" s="99"/>
      <c r="J577" s="99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9"/>
      <c r="H578" s="99"/>
      <c r="I578" s="99"/>
      <c r="J578" s="99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9"/>
      <c r="H579" s="99"/>
      <c r="I579" s="99"/>
      <c r="J579" s="99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9"/>
      <c r="H580" s="99"/>
      <c r="I580" s="99"/>
      <c r="J580" s="99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9"/>
      <c r="H581" s="99"/>
      <c r="I581" s="99"/>
      <c r="J581" s="99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9"/>
      <c r="H582" s="99"/>
      <c r="I582" s="99"/>
      <c r="J582" s="99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9"/>
      <c r="H583" s="99"/>
      <c r="I583" s="99"/>
      <c r="J583" s="99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9"/>
      <c r="H584" s="99"/>
      <c r="I584" s="99"/>
      <c r="J584" s="99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9"/>
      <c r="H585" s="99"/>
      <c r="I585" s="99"/>
      <c r="J585" s="99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9"/>
      <c r="H586" s="99"/>
      <c r="I586" s="99"/>
      <c r="J586" s="99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9"/>
      <c r="H587" s="99"/>
      <c r="I587" s="99"/>
      <c r="J587" s="99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9"/>
      <c r="H588" s="99"/>
      <c r="I588" s="99"/>
      <c r="J588" s="99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9"/>
      <c r="H589" s="99"/>
      <c r="I589" s="99"/>
      <c r="J589" s="99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9"/>
      <c r="H590" s="99"/>
      <c r="I590" s="99"/>
      <c r="J590" s="99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9"/>
      <c r="H591" s="99"/>
      <c r="I591" s="99"/>
      <c r="J591" s="99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9"/>
      <c r="H592" s="99"/>
      <c r="I592" s="99"/>
      <c r="J592" s="99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9"/>
      <c r="H593" s="99"/>
      <c r="I593" s="99"/>
      <c r="J593" s="99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9"/>
      <c r="H594" s="99"/>
      <c r="I594" s="99"/>
      <c r="J594" s="99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9"/>
      <c r="H595" s="99"/>
      <c r="I595" s="99"/>
      <c r="J595" s="99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9"/>
      <c r="H596" s="99"/>
      <c r="I596" s="99"/>
      <c r="J596" s="99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9"/>
      <c r="H597" s="99"/>
      <c r="I597" s="99"/>
      <c r="J597" s="99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9"/>
      <c r="H598" s="99"/>
      <c r="I598" s="99"/>
      <c r="J598" s="99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9"/>
      <c r="H599" s="99"/>
      <c r="I599" s="99"/>
      <c r="J599" s="99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9"/>
      <c r="H600" s="99"/>
      <c r="I600" s="99"/>
      <c r="J600" s="99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9"/>
      <c r="H601" s="99"/>
      <c r="I601" s="99"/>
      <c r="J601" s="99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9"/>
      <c r="H602" s="99"/>
      <c r="I602" s="99"/>
      <c r="J602" s="99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9"/>
      <c r="H603" s="99"/>
      <c r="I603" s="99"/>
      <c r="J603" s="99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9"/>
      <c r="H604" s="99"/>
      <c r="I604" s="99"/>
      <c r="J604" s="99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9"/>
      <c r="H605" s="99"/>
      <c r="I605" s="99"/>
      <c r="J605" s="99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9"/>
      <c r="H606" s="99"/>
      <c r="I606" s="99"/>
      <c r="J606" s="99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9"/>
      <c r="H607" s="99"/>
      <c r="I607" s="99"/>
      <c r="J607" s="99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9"/>
      <c r="H608" s="99"/>
      <c r="I608" s="99"/>
      <c r="J608" s="99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9"/>
      <c r="H609" s="99"/>
      <c r="I609" s="99"/>
      <c r="J609" s="99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9"/>
      <c r="H610" s="99"/>
      <c r="I610" s="99"/>
      <c r="J610" s="99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9"/>
      <c r="H611" s="99"/>
      <c r="I611" s="99"/>
      <c r="J611" s="99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9"/>
      <c r="H612" s="99"/>
      <c r="I612" s="99"/>
      <c r="J612" s="99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9"/>
      <c r="H613" s="99"/>
      <c r="I613" s="99"/>
      <c r="J613" s="99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9"/>
      <c r="H614" s="99"/>
      <c r="I614" s="99"/>
      <c r="J614" s="99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9"/>
      <c r="H615" s="99"/>
      <c r="I615" s="99"/>
      <c r="J615" s="99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9"/>
      <c r="H616" s="99"/>
      <c r="I616" s="99"/>
      <c r="J616" s="99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9"/>
      <c r="H617" s="99"/>
      <c r="I617" s="99"/>
      <c r="J617" s="99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9"/>
      <c r="H618" s="99"/>
      <c r="I618" s="99"/>
      <c r="J618" s="99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9"/>
      <c r="H619" s="99"/>
      <c r="I619" s="99"/>
      <c r="J619" s="99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9"/>
      <c r="H620" s="99"/>
      <c r="I620" s="99"/>
      <c r="J620" s="99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9"/>
      <c r="H621" s="99"/>
      <c r="I621" s="99"/>
      <c r="J621" s="99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9"/>
      <c r="H622" s="99"/>
      <c r="I622" s="99"/>
      <c r="J622" s="99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9"/>
      <c r="H623" s="99"/>
      <c r="I623" s="99"/>
      <c r="J623" s="99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9"/>
      <c r="H624" s="99"/>
      <c r="I624" s="99"/>
      <c r="J624" s="99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9"/>
      <c r="H625" s="99"/>
      <c r="I625" s="99"/>
      <c r="J625" s="99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9"/>
      <c r="H626" s="99"/>
      <c r="I626" s="99"/>
      <c r="J626" s="99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9"/>
      <c r="H627" s="99"/>
      <c r="I627" s="99"/>
      <c r="J627" s="99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9"/>
      <c r="H628" s="99"/>
      <c r="I628" s="99"/>
      <c r="J628" s="99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9"/>
      <c r="H629" s="99"/>
      <c r="I629" s="99"/>
      <c r="J629" s="99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9"/>
      <c r="H630" s="99"/>
      <c r="I630" s="99"/>
      <c r="J630" s="99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9"/>
      <c r="H631" s="99"/>
      <c r="I631" s="99"/>
      <c r="J631" s="99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9"/>
      <c r="H632" s="99"/>
      <c r="I632" s="99"/>
      <c r="J632" s="99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9"/>
      <c r="H633" s="99"/>
      <c r="I633" s="99"/>
      <c r="J633" s="99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9"/>
      <c r="H634" s="99"/>
      <c r="I634" s="99"/>
      <c r="J634" s="99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9"/>
      <c r="H635" s="99"/>
      <c r="I635" s="99"/>
      <c r="J635" s="99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9"/>
      <c r="H636" s="99"/>
      <c r="I636" s="99"/>
      <c r="J636" s="99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9"/>
      <c r="H637" s="99"/>
      <c r="I637" s="99"/>
      <c r="J637" s="99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9"/>
      <c r="H638" s="99"/>
      <c r="I638" s="99"/>
      <c r="J638" s="99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9"/>
      <c r="H639" s="99"/>
      <c r="I639" s="99"/>
      <c r="J639" s="99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9"/>
      <c r="H640" s="99"/>
      <c r="I640" s="99"/>
      <c r="J640" s="99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9"/>
      <c r="H641" s="99"/>
      <c r="I641" s="99"/>
      <c r="J641" s="99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9"/>
      <c r="H642" s="99"/>
      <c r="I642" s="99"/>
      <c r="J642" s="99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9"/>
      <c r="H643" s="99"/>
      <c r="I643" s="99"/>
      <c r="J643" s="99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9"/>
      <c r="H644" s="99"/>
      <c r="I644" s="99"/>
      <c r="J644" s="99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9"/>
      <c r="H645" s="99"/>
      <c r="I645" s="99"/>
      <c r="J645" s="99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9"/>
      <c r="H646" s="99"/>
      <c r="I646" s="99"/>
      <c r="J646" s="99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9"/>
      <c r="H647" s="99"/>
      <c r="I647" s="99"/>
      <c r="J647" s="99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9"/>
      <c r="H648" s="99"/>
      <c r="I648" s="99"/>
      <c r="J648" s="99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9"/>
      <c r="H649" s="99"/>
      <c r="I649" s="99"/>
      <c r="J649" s="99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9"/>
      <c r="H650" s="99"/>
      <c r="I650" s="99"/>
      <c r="J650" s="99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9"/>
      <c r="H651" s="99"/>
      <c r="I651" s="99"/>
      <c r="J651" s="99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9"/>
      <c r="H652" s="99"/>
      <c r="I652" s="99"/>
      <c r="J652" s="99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9"/>
      <c r="H653" s="99"/>
      <c r="I653" s="99"/>
      <c r="J653" s="99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9"/>
      <c r="H654" s="99"/>
      <c r="I654" s="99"/>
      <c r="J654" s="99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9"/>
      <c r="H655" s="99"/>
      <c r="I655" s="99"/>
      <c r="J655" s="99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9"/>
      <c r="H656" s="99"/>
      <c r="I656" s="99"/>
      <c r="J656" s="99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9"/>
      <c r="H657" s="99"/>
      <c r="I657" s="99"/>
      <c r="J657" s="99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9"/>
      <c r="H658" s="99"/>
      <c r="I658" s="99"/>
      <c r="J658" s="99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9"/>
      <c r="H659" s="99"/>
      <c r="I659" s="99"/>
      <c r="J659" s="99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9"/>
      <c r="H660" s="99"/>
      <c r="I660" s="99"/>
      <c r="J660" s="99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9"/>
      <c r="H661" s="99"/>
      <c r="I661" s="99"/>
      <c r="J661" s="99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9"/>
      <c r="H662" s="99"/>
      <c r="I662" s="99"/>
      <c r="J662" s="99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9"/>
      <c r="H663" s="99"/>
      <c r="I663" s="99"/>
      <c r="J663" s="99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9"/>
      <c r="H664" s="99"/>
      <c r="I664" s="99"/>
      <c r="J664" s="99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9"/>
      <c r="H665" s="99"/>
      <c r="I665" s="99"/>
      <c r="J665" s="99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9"/>
      <c r="H666" s="99"/>
      <c r="I666" s="99"/>
      <c r="J666" s="99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9"/>
      <c r="H667" s="99"/>
      <c r="I667" s="99"/>
      <c r="J667" s="99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9"/>
      <c r="H668" s="99"/>
      <c r="I668" s="99"/>
      <c r="J668" s="99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9"/>
      <c r="H669" s="99"/>
      <c r="I669" s="99"/>
      <c r="J669" s="99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9"/>
      <c r="H670" s="99"/>
      <c r="I670" s="99"/>
      <c r="J670" s="99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9"/>
      <c r="H671" s="99"/>
      <c r="I671" s="99"/>
      <c r="J671" s="99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9"/>
      <c r="H672" s="99"/>
      <c r="I672" s="99"/>
      <c r="J672" s="99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9"/>
      <c r="H673" s="99"/>
      <c r="I673" s="99"/>
      <c r="J673" s="99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9"/>
      <c r="H674" s="99"/>
      <c r="I674" s="99"/>
      <c r="J674" s="99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9"/>
      <c r="H675" s="99"/>
      <c r="I675" s="99"/>
      <c r="J675" s="99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9"/>
      <c r="H676" s="99"/>
      <c r="I676" s="99"/>
      <c r="J676" s="99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9"/>
      <c r="H677" s="99"/>
      <c r="I677" s="99"/>
      <c r="J677" s="99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9"/>
      <c r="H678" s="99"/>
      <c r="I678" s="99"/>
      <c r="J678" s="99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9"/>
      <c r="H679" s="99"/>
      <c r="I679" s="99"/>
      <c r="J679" s="99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9"/>
      <c r="H680" s="99"/>
      <c r="I680" s="99"/>
      <c r="J680" s="99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9"/>
      <c r="H681" s="99"/>
      <c r="I681" s="99"/>
      <c r="J681" s="99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9"/>
      <c r="H682" s="99"/>
      <c r="I682" s="99"/>
      <c r="J682" s="99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9"/>
      <c r="H683" s="99"/>
      <c r="I683" s="99"/>
      <c r="J683" s="99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9"/>
      <c r="H684" s="99"/>
      <c r="I684" s="99"/>
      <c r="J684" s="99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9"/>
      <c r="H685" s="99"/>
      <c r="I685" s="99"/>
      <c r="J685" s="99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9"/>
      <c r="H686" s="99"/>
      <c r="I686" s="99"/>
      <c r="J686" s="99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9"/>
      <c r="H687" s="99"/>
      <c r="I687" s="99"/>
      <c r="J687" s="99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9"/>
      <c r="H688" s="99"/>
      <c r="I688" s="99"/>
      <c r="J688" s="99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9"/>
      <c r="H689" s="99"/>
      <c r="I689" s="99"/>
      <c r="J689" s="99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9"/>
      <c r="H690" s="99"/>
      <c r="I690" s="99"/>
      <c r="J690" s="99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9"/>
      <c r="H691" s="99"/>
      <c r="I691" s="99"/>
      <c r="J691" s="99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9"/>
      <c r="H692" s="99"/>
      <c r="I692" s="99"/>
      <c r="J692" s="99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9"/>
      <c r="H693" s="99"/>
      <c r="I693" s="99"/>
      <c r="J693" s="99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9"/>
      <c r="H694" s="99"/>
      <c r="I694" s="99"/>
      <c r="J694" s="99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9"/>
      <c r="H695" s="99"/>
      <c r="I695" s="99"/>
      <c r="J695" s="99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9"/>
      <c r="H696" s="99"/>
      <c r="I696" s="99"/>
      <c r="J696" s="99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9"/>
      <c r="H697" s="99"/>
      <c r="I697" s="99"/>
      <c r="J697" s="99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9"/>
      <c r="H698" s="99"/>
      <c r="I698" s="99"/>
      <c r="J698" s="99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9"/>
      <c r="H699" s="99"/>
      <c r="I699" s="99"/>
      <c r="J699" s="99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9"/>
      <c r="H700" s="99"/>
      <c r="I700" s="99"/>
      <c r="J700" s="99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9"/>
      <c r="H701" s="99"/>
      <c r="I701" s="99"/>
      <c r="J701" s="99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9"/>
      <c r="H702" s="99"/>
      <c r="I702" s="99"/>
      <c r="J702" s="99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9"/>
      <c r="H703" s="99"/>
      <c r="I703" s="99"/>
      <c r="J703" s="99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9"/>
      <c r="H704" s="99"/>
      <c r="I704" s="99"/>
      <c r="J704" s="99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9"/>
      <c r="H705" s="99"/>
      <c r="I705" s="99"/>
      <c r="J705" s="99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9"/>
      <c r="H706" s="99"/>
      <c r="I706" s="99"/>
      <c r="J706" s="99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9"/>
      <c r="H707" s="99"/>
      <c r="I707" s="99"/>
      <c r="J707" s="99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9"/>
      <c r="H708" s="99"/>
      <c r="I708" s="99"/>
      <c r="J708" s="99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9"/>
      <c r="H709" s="99"/>
      <c r="I709" s="99"/>
      <c r="J709" s="99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9"/>
      <c r="H710" s="99"/>
      <c r="I710" s="99"/>
      <c r="J710" s="99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9"/>
      <c r="H711" s="99"/>
      <c r="I711" s="99"/>
      <c r="J711" s="99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9"/>
      <c r="H712" s="99"/>
      <c r="I712" s="99"/>
      <c r="J712" s="99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9"/>
      <c r="H713" s="99"/>
      <c r="I713" s="99"/>
      <c r="J713" s="99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9"/>
      <c r="H714" s="99"/>
      <c r="I714" s="99"/>
      <c r="J714" s="99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9"/>
      <c r="H715" s="99"/>
      <c r="I715" s="99"/>
      <c r="J715" s="99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9"/>
      <c r="H716" s="99"/>
      <c r="I716" s="99"/>
      <c r="J716" s="99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9"/>
      <c r="H717" s="99"/>
      <c r="I717" s="99"/>
      <c r="J717" s="99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9"/>
      <c r="H718" s="99"/>
      <c r="I718" s="99"/>
      <c r="J718" s="99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9"/>
      <c r="H719" s="99"/>
      <c r="I719" s="99"/>
      <c r="J719" s="99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9"/>
      <c r="H720" s="99"/>
      <c r="I720" s="99"/>
      <c r="J720" s="99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9"/>
      <c r="H721" s="99"/>
      <c r="I721" s="99"/>
      <c r="J721" s="99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9"/>
      <c r="H722" s="99"/>
      <c r="I722" s="99"/>
      <c r="J722" s="99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9"/>
      <c r="H723" s="99"/>
      <c r="I723" s="99"/>
      <c r="J723" s="99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9"/>
      <c r="H724" s="99"/>
      <c r="I724" s="99"/>
      <c r="J724" s="99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9"/>
      <c r="H725" s="99"/>
      <c r="I725" s="99"/>
      <c r="J725" s="99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9"/>
      <c r="H726" s="99"/>
      <c r="I726" s="99"/>
      <c r="J726" s="99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9"/>
      <c r="H727" s="99"/>
      <c r="I727" s="99"/>
      <c r="J727" s="99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9"/>
      <c r="H728" s="99"/>
      <c r="I728" s="99"/>
      <c r="J728" s="99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9"/>
      <c r="H729" s="99"/>
      <c r="I729" s="99"/>
      <c r="J729" s="99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9"/>
      <c r="H730" s="99"/>
      <c r="I730" s="99"/>
      <c r="J730" s="99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9"/>
      <c r="H731" s="99"/>
      <c r="I731" s="99"/>
      <c r="J731" s="99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9"/>
      <c r="H732" s="99"/>
      <c r="I732" s="99"/>
      <c r="J732" s="99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9"/>
      <c r="H733" s="99"/>
      <c r="I733" s="99"/>
      <c r="J733" s="99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9"/>
      <c r="H734" s="99"/>
      <c r="I734" s="99"/>
      <c r="J734" s="99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9"/>
      <c r="H735" s="99"/>
      <c r="I735" s="99"/>
      <c r="J735" s="99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9"/>
      <c r="H736" s="99"/>
      <c r="I736" s="99"/>
      <c r="J736" s="99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9"/>
      <c r="H737" s="99"/>
      <c r="I737" s="99"/>
      <c r="J737" s="99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9"/>
      <c r="H738" s="99"/>
      <c r="I738" s="99"/>
      <c r="J738" s="99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9"/>
      <c r="H739" s="99"/>
      <c r="I739" s="99"/>
      <c r="J739" s="99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9"/>
      <c r="H740" s="99"/>
      <c r="I740" s="99"/>
      <c r="J740" s="99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9"/>
      <c r="H741" s="99"/>
      <c r="I741" s="99"/>
      <c r="J741" s="99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9"/>
      <c r="H742" s="99"/>
      <c r="I742" s="99"/>
      <c r="J742" s="99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9"/>
      <c r="H743" s="99"/>
      <c r="I743" s="99"/>
      <c r="J743" s="99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9"/>
      <c r="H744" s="99"/>
      <c r="I744" s="99"/>
      <c r="J744" s="99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9"/>
      <c r="H745" s="99"/>
      <c r="I745" s="99"/>
      <c r="J745" s="99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9"/>
      <c r="H746" s="99"/>
      <c r="I746" s="99"/>
      <c r="J746" s="99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9"/>
      <c r="H747" s="99"/>
      <c r="I747" s="99"/>
      <c r="J747" s="99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9"/>
      <c r="H748" s="99"/>
      <c r="I748" s="99"/>
      <c r="J748" s="99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9"/>
      <c r="H749" s="99"/>
      <c r="I749" s="99"/>
      <c r="J749" s="99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9"/>
      <c r="H750" s="99"/>
      <c r="I750" s="99"/>
      <c r="J750" s="99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9"/>
      <c r="H751" s="99"/>
      <c r="I751" s="99"/>
      <c r="J751" s="99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9"/>
      <c r="H752" s="99"/>
      <c r="I752" s="99"/>
      <c r="J752" s="99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9"/>
      <c r="H753" s="99"/>
      <c r="I753" s="99"/>
      <c r="J753" s="99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9"/>
      <c r="H754" s="99"/>
      <c r="I754" s="99"/>
      <c r="J754" s="99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9"/>
      <c r="H755" s="99"/>
      <c r="I755" s="99"/>
      <c r="J755" s="99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9"/>
      <c r="H756" s="99"/>
      <c r="I756" s="99"/>
      <c r="J756" s="99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9"/>
      <c r="H757" s="99"/>
      <c r="I757" s="99"/>
      <c r="J757" s="99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9"/>
      <c r="H758" s="99"/>
      <c r="I758" s="99"/>
      <c r="J758" s="99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9"/>
      <c r="H759" s="99"/>
      <c r="I759" s="99"/>
      <c r="J759" s="99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9"/>
      <c r="H760" s="99"/>
      <c r="I760" s="99"/>
      <c r="J760" s="99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9"/>
      <c r="H761" s="99"/>
      <c r="I761" s="99"/>
      <c r="J761" s="99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9"/>
      <c r="H762" s="99"/>
      <c r="I762" s="99"/>
      <c r="J762" s="99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9"/>
      <c r="H763" s="99"/>
      <c r="I763" s="99"/>
      <c r="J763" s="99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9"/>
      <c r="H764" s="99"/>
      <c r="I764" s="99"/>
      <c r="J764" s="99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9"/>
      <c r="H765" s="99"/>
      <c r="I765" s="99"/>
      <c r="J765" s="99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9"/>
      <c r="H766" s="99"/>
      <c r="I766" s="99"/>
      <c r="J766" s="99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9"/>
      <c r="H767" s="99"/>
      <c r="I767" s="99"/>
      <c r="J767" s="99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9"/>
      <c r="H768" s="99"/>
      <c r="I768" s="99"/>
      <c r="J768" s="99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9"/>
      <c r="H769" s="99"/>
      <c r="I769" s="99"/>
      <c r="J769" s="99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9"/>
      <c r="H770" s="99"/>
      <c r="I770" s="99"/>
      <c r="J770" s="99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9"/>
      <c r="H771" s="99"/>
      <c r="I771" s="99"/>
      <c r="J771" s="99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9"/>
      <c r="H772" s="99"/>
      <c r="I772" s="99"/>
      <c r="J772" s="99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9"/>
      <c r="H773" s="99"/>
      <c r="I773" s="99"/>
      <c r="J773" s="99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9"/>
      <c r="H774" s="99"/>
      <c r="I774" s="99"/>
      <c r="J774" s="99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9"/>
      <c r="H775" s="99"/>
      <c r="I775" s="99"/>
      <c r="J775" s="99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9"/>
      <c r="H776" s="99"/>
      <c r="I776" s="99"/>
      <c r="J776" s="99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9"/>
      <c r="H777" s="99"/>
      <c r="I777" s="99"/>
      <c r="J777" s="99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9"/>
      <c r="H778" s="99"/>
      <c r="I778" s="99"/>
      <c r="J778" s="99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9"/>
      <c r="H779" s="99"/>
      <c r="I779" s="99"/>
      <c r="J779" s="99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9"/>
      <c r="H780" s="99"/>
      <c r="I780" s="99"/>
      <c r="J780" s="99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9"/>
      <c r="H781" s="99"/>
      <c r="I781" s="99"/>
      <c r="J781" s="99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9"/>
      <c r="H782" s="99"/>
      <c r="I782" s="99"/>
      <c r="J782" s="99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9"/>
      <c r="H783" s="99"/>
      <c r="I783" s="99"/>
      <c r="J783" s="99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9"/>
      <c r="H784" s="99"/>
      <c r="I784" s="99"/>
      <c r="J784" s="99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9"/>
      <c r="H785" s="99"/>
      <c r="I785" s="99"/>
      <c r="J785" s="99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9"/>
      <c r="H786" s="99"/>
      <c r="I786" s="99"/>
      <c r="J786" s="99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9"/>
      <c r="H787" s="99"/>
      <c r="I787" s="99"/>
      <c r="J787" s="99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9"/>
      <c r="H788" s="99"/>
      <c r="I788" s="99"/>
      <c r="J788" s="99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9"/>
      <c r="H789" s="99"/>
      <c r="I789" s="99"/>
      <c r="J789" s="99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9"/>
      <c r="H790" s="99"/>
      <c r="I790" s="99"/>
      <c r="J790" s="99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9"/>
      <c r="H791" s="99"/>
      <c r="I791" s="99"/>
      <c r="J791" s="99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9"/>
      <c r="H792" s="99"/>
      <c r="I792" s="99"/>
      <c r="J792" s="99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9"/>
      <c r="H793" s="99"/>
      <c r="I793" s="99"/>
      <c r="J793" s="99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9"/>
      <c r="H794" s="99"/>
      <c r="I794" s="99"/>
      <c r="J794" s="99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9"/>
      <c r="H795" s="99"/>
      <c r="I795" s="99"/>
      <c r="J795" s="99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9"/>
      <c r="H796" s="99"/>
      <c r="I796" s="99"/>
      <c r="J796" s="99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9"/>
      <c r="H797" s="99"/>
      <c r="I797" s="99"/>
      <c r="J797" s="99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9"/>
      <c r="H798" s="99"/>
      <c r="I798" s="99"/>
      <c r="J798" s="99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9"/>
      <c r="H799" s="99"/>
      <c r="I799" s="99"/>
      <c r="J799" s="99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9"/>
      <c r="H800" s="99"/>
      <c r="I800" s="99"/>
      <c r="J800" s="99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9"/>
      <c r="H801" s="99"/>
      <c r="I801" s="99"/>
      <c r="J801" s="99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9"/>
      <c r="H802" s="99"/>
      <c r="I802" s="99"/>
      <c r="J802" s="99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9"/>
      <c r="H803" s="99"/>
      <c r="I803" s="99"/>
      <c r="J803" s="99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9"/>
      <c r="H804" s="99"/>
      <c r="I804" s="99"/>
      <c r="J804" s="99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9"/>
      <c r="H805" s="99"/>
      <c r="I805" s="99"/>
      <c r="J805" s="99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9"/>
      <c r="H806" s="99"/>
      <c r="I806" s="99"/>
      <c r="J806" s="99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9"/>
      <c r="H807" s="99"/>
      <c r="I807" s="99"/>
      <c r="J807" s="99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9"/>
      <c r="H808" s="99"/>
      <c r="I808" s="99"/>
      <c r="J808" s="99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9"/>
      <c r="H809" s="99"/>
      <c r="I809" s="99"/>
      <c r="J809" s="99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9"/>
      <c r="H810" s="99"/>
      <c r="I810" s="99"/>
      <c r="J810" s="99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9"/>
      <c r="H811" s="99"/>
      <c r="I811" s="99"/>
      <c r="J811" s="99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9"/>
      <c r="H812" s="99"/>
      <c r="I812" s="99"/>
      <c r="J812" s="99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9"/>
      <c r="H813" s="99"/>
      <c r="I813" s="99"/>
      <c r="J813" s="99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9"/>
      <c r="H814" s="99"/>
      <c r="I814" s="99"/>
      <c r="J814" s="99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9"/>
      <c r="H815" s="99"/>
      <c r="I815" s="99"/>
      <c r="J815" s="99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9"/>
      <c r="H816" s="99"/>
      <c r="I816" s="99"/>
      <c r="J816" s="99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9"/>
      <c r="H817" s="99"/>
      <c r="I817" s="99"/>
      <c r="J817" s="99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9"/>
      <c r="H818" s="99"/>
      <c r="I818" s="99"/>
      <c r="J818" s="99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9"/>
      <c r="H819" s="99"/>
      <c r="I819" s="99"/>
      <c r="J819" s="99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9"/>
      <c r="H820" s="99"/>
      <c r="I820" s="99"/>
      <c r="J820" s="99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9"/>
      <c r="H821" s="99"/>
      <c r="I821" s="99"/>
      <c r="J821" s="99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9"/>
      <c r="H822" s="99"/>
      <c r="I822" s="99"/>
      <c r="J822" s="99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9"/>
      <c r="H823" s="99"/>
      <c r="I823" s="99"/>
      <c r="J823" s="99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9"/>
      <c r="H824" s="99"/>
      <c r="I824" s="99"/>
      <c r="J824" s="99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9"/>
      <c r="H825" s="99"/>
      <c r="I825" s="99"/>
      <c r="J825" s="99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9"/>
      <c r="H826" s="99"/>
      <c r="I826" s="99"/>
      <c r="J826" s="99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9"/>
      <c r="H827" s="99"/>
      <c r="I827" s="99"/>
      <c r="J827" s="99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9"/>
      <c r="H828" s="99"/>
      <c r="I828" s="99"/>
      <c r="J828" s="99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9"/>
      <c r="H829" s="99"/>
      <c r="I829" s="99"/>
      <c r="J829" s="99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9"/>
      <c r="H830" s="99"/>
      <c r="I830" s="99"/>
      <c r="J830" s="99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9"/>
      <c r="H831" s="99"/>
      <c r="I831" s="99"/>
      <c r="J831" s="99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9"/>
      <c r="H832" s="99"/>
      <c r="I832" s="99"/>
      <c r="J832" s="99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9"/>
      <c r="H833" s="99"/>
      <c r="I833" s="99"/>
      <c r="J833" s="99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9"/>
      <c r="H834" s="99"/>
      <c r="I834" s="99"/>
      <c r="J834" s="99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9"/>
      <c r="H835" s="99"/>
      <c r="I835" s="99"/>
      <c r="J835" s="99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9"/>
      <c r="H836" s="99"/>
      <c r="I836" s="99"/>
      <c r="J836" s="99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9"/>
      <c r="H837" s="99"/>
      <c r="I837" s="99"/>
      <c r="J837" s="99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9"/>
      <c r="H838" s="99"/>
      <c r="I838" s="99"/>
      <c r="J838" s="99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9"/>
      <c r="H839" s="99"/>
      <c r="I839" s="99"/>
      <c r="J839" s="99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9"/>
      <c r="H840" s="99"/>
      <c r="I840" s="99"/>
      <c r="J840" s="99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9"/>
      <c r="H841" s="99"/>
      <c r="I841" s="99"/>
      <c r="J841" s="99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9"/>
      <c r="H842" s="99"/>
      <c r="I842" s="99"/>
      <c r="J842" s="99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9"/>
      <c r="H843" s="99"/>
      <c r="I843" s="99"/>
      <c r="J843" s="99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9"/>
      <c r="H844" s="99"/>
      <c r="I844" s="99"/>
      <c r="J844" s="99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9"/>
      <c r="H845" s="99"/>
      <c r="I845" s="99"/>
      <c r="J845" s="99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9"/>
      <c r="H846" s="99"/>
      <c r="I846" s="99"/>
      <c r="J846" s="99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9"/>
      <c r="H847" s="99"/>
      <c r="I847" s="99"/>
      <c r="J847" s="99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9"/>
      <c r="H848" s="99"/>
      <c r="I848" s="99"/>
      <c r="J848" s="99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9"/>
      <c r="H849" s="99"/>
      <c r="I849" s="99"/>
      <c r="J849" s="99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9"/>
      <c r="H850" s="99"/>
      <c r="I850" s="99"/>
      <c r="J850" s="99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9"/>
      <c r="H851" s="99"/>
      <c r="I851" s="99"/>
      <c r="J851" s="99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9"/>
      <c r="H852" s="99"/>
      <c r="I852" s="99"/>
      <c r="J852" s="99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9"/>
      <c r="H853" s="99"/>
      <c r="I853" s="99"/>
      <c r="J853" s="99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9"/>
      <c r="H854" s="99"/>
      <c r="I854" s="99"/>
      <c r="J854" s="99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9"/>
      <c r="H855" s="99"/>
      <c r="I855" s="99"/>
      <c r="J855" s="99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9"/>
      <c r="H856" s="99"/>
      <c r="I856" s="99"/>
      <c r="J856" s="99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9"/>
      <c r="H857" s="99"/>
      <c r="I857" s="99"/>
      <c r="J857" s="99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9"/>
      <c r="H858" s="99"/>
      <c r="I858" s="99"/>
      <c r="J858" s="99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9"/>
      <c r="H859" s="99"/>
      <c r="I859" s="99"/>
      <c r="J859" s="99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9"/>
      <c r="H860" s="99"/>
      <c r="I860" s="99"/>
      <c r="J860" s="99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9"/>
      <c r="H861" s="99"/>
      <c r="I861" s="99"/>
      <c r="J861" s="99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9"/>
      <c r="H862" s="99"/>
      <c r="I862" s="99"/>
      <c r="J862" s="99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9"/>
      <c r="H863" s="99"/>
      <c r="I863" s="99"/>
      <c r="J863" s="99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9"/>
      <c r="H864" s="99"/>
      <c r="I864" s="99"/>
      <c r="J864" s="99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9"/>
      <c r="H865" s="99"/>
      <c r="I865" s="99"/>
      <c r="J865" s="99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9"/>
      <c r="H866" s="99"/>
      <c r="I866" s="99"/>
      <c r="J866" s="99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9"/>
      <c r="H867" s="99"/>
      <c r="I867" s="99"/>
      <c r="J867" s="99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9"/>
      <c r="H868" s="99"/>
      <c r="I868" s="99"/>
      <c r="J868" s="99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9"/>
      <c r="H869" s="99"/>
      <c r="I869" s="99"/>
      <c r="J869" s="99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9"/>
      <c r="H870" s="99"/>
      <c r="I870" s="99"/>
      <c r="J870" s="99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9"/>
      <c r="H871" s="99"/>
      <c r="I871" s="99"/>
      <c r="J871" s="99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9"/>
      <c r="H872" s="99"/>
      <c r="I872" s="99"/>
      <c r="J872" s="99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9"/>
      <c r="H873" s="99"/>
      <c r="I873" s="99"/>
      <c r="J873" s="99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9"/>
      <c r="H874" s="99"/>
      <c r="I874" s="99"/>
      <c r="J874" s="99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9"/>
      <c r="H875" s="99"/>
      <c r="I875" s="99"/>
      <c r="J875" s="99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9"/>
      <c r="H876" s="99"/>
      <c r="I876" s="99"/>
      <c r="J876" s="99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9"/>
      <c r="H877" s="99"/>
      <c r="I877" s="99"/>
      <c r="J877" s="99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9"/>
      <c r="H878" s="99"/>
      <c r="I878" s="99"/>
      <c r="J878" s="99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9"/>
      <c r="H879" s="99"/>
      <c r="I879" s="99"/>
      <c r="J879" s="99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9"/>
      <c r="H880" s="99"/>
      <c r="I880" s="99"/>
      <c r="J880" s="99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9"/>
      <c r="H881" s="99"/>
      <c r="I881" s="99"/>
      <c r="J881" s="99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9"/>
      <c r="H882" s="99"/>
      <c r="I882" s="99"/>
      <c r="J882" s="99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9"/>
      <c r="H883" s="99"/>
      <c r="I883" s="99"/>
      <c r="J883" s="99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9"/>
      <c r="H884" s="99"/>
      <c r="I884" s="99"/>
      <c r="J884" s="99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9"/>
      <c r="H885" s="99"/>
      <c r="I885" s="99"/>
      <c r="J885" s="99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9"/>
      <c r="H886" s="99"/>
      <c r="I886" s="99"/>
      <c r="J886" s="99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9"/>
      <c r="H887" s="99"/>
      <c r="I887" s="99"/>
      <c r="J887" s="99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9"/>
      <c r="H888" s="99"/>
      <c r="I888" s="99"/>
      <c r="J888" s="99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9"/>
      <c r="H889" s="99"/>
      <c r="I889" s="99"/>
      <c r="J889" s="99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9"/>
      <c r="H890" s="99"/>
      <c r="I890" s="99"/>
      <c r="J890" s="99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9"/>
      <c r="H891" s="99"/>
      <c r="I891" s="99"/>
      <c r="J891" s="99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9"/>
      <c r="H892" s="99"/>
      <c r="I892" s="99"/>
      <c r="J892" s="99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9"/>
      <c r="H893" s="99"/>
      <c r="I893" s="99"/>
      <c r="J893" s="99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9"/>
      <c r="H894" s="99"/>
      <c r="I894" s="99"/>
      <c r="J894" s="99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9"/>
      <c r="H895" s="99"/>
      <c r="I895" s="99"/>
      <c r="J895" s="99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9"/>
      <c r="H896" s="99"/>
      <c r="I896" s="99"/>
      <c r="J896" s="99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9"/>
      <c r="H897" s="99"/>
      <c r="I897" s="99"/>
      <c r="J897" s="99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9"/>
      <c r="H898" s="99"/>
      <c r="I898" s="99"/>
      <c r="J898" s="99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9"/>
      <c r="H899" s="99"/>
      <c r="I899" s="99"/>
      <c r="J899" s="99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9"/>
      <c r="H900" s="99"/>
      <c r="I900" s="99"/>
      <c r="J900" s="99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9"/>
      <c r="H901" s="99"/>
      <c r="I901" s="99"/>
      <c r="J901" s="99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9"/>
      <c r="H902" s="99"/>
      <c r="I902" s="99"/>
      <c r="J902" s="99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9"/>
      <c r="H903" s="99"/>
      <c r="I903" s="99"/>
      <c r="J903" s="99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9"/>
      <c r="H904" s="99"/>
      <c r="I904" s="99"/>
      <c r="J904" s="99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9"/>
      <c r="H905" s="99"/>
      <c r="I905" s="99"/>
      <c r="J905" s="99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9"/>
      <c r="H906" s="99"/>
      <c r="I906" s="99"/>
      <c r="J906" s="99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9"/>
      <c r="H907" s="99"/>
      <c r="I907" s="99"/>
      <c r="J907" s="99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9"/>
      <c r="H908" s="99"/>
      <c r="I908" s="99"/>
      <c r="J908" s="99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9"/>
      <c r="H909" s="99"/>
      <c r="I909" s="99"/>
      <c r="J909" s="99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9"/>
      <c r="H910" s="99"/>
      <c r="I910" s="99"/>
      <c r="J910" s="99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9"/>
      <c r="H911" s="99"/>
      <c r="I911" s="99"/>
      <c r="J911" s="99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9"/>
      <c r="H912" s="99"/>
      <c r="I912" s="99"/>
      <c r="J912" s="99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9"/>
      <c r="H913" s="99"/>
      <c r="I913" s="99"/>
      <c r="J913" s="99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9"/>
      <c r="H914" s="99"/>
      <c r="I914" s="99"/>
      <c r="J914" s="99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9"/>
      <c r="H915" s="99"/>
      <c r="I915" s="99"/>
      <c r="J915" s="99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9"/>
      <c r="H916" s="99"/>
      <c r="I916" s="99"/>
      <c r="J916" s="99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9"/>
      <c r="H917" s="99"/>
      <c r="I917" s="99"/>
      <c r="J917" s="99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9"/>
      <c r="H918" s="99"/>
      <c r="I918" s="99"/>
      <c r="J918" s="99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9"/>
      <c r="H919" s="99"/>
      <c r="I919" s="99"/>
      <c r="J919" s="99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9"/>
      <c r="H920" s="99"/>
      <c r="I920" s="99"/>
      <c r="J920" s="99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9"/>
      <c r="H921" s="99"/>
      <c r="I921" s="99"/>
      <c r="J921" s="99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9"/>
      <c r="H922" s="99"/>
      <c r="I922" s="99"/>
      <c r="J922" s="99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9"/>
      <c r="H923" s="99"/>
      <c r="I923" s="99"/>
      <c r="J923" s="99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9"/>
      <c r="H924" s="99"/>
      <c r="I924" s="99"/>
      <c r="J924" s="99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9"/>
      <c r="H925" s="99"/>
      <c r="I925" s="99"/>
      <c r="J925" s="99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9"/>
      <c r="H926" s="99"/>
      <c r="I926" s="99"/>
      <c r="J926" s="99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9"/>
      <c r="H927" s="99"/>
      <c r="I927" s="99"/>
      <c r="J927" s="99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9"/>
      <c r="H928" s="99"/>
      <c r="I928" s="99"/>
      <c r="J928" s="99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9"/>
      <c r="H929" s="99"/>
      <c r="I929" s="99"/>
      <c r="J929" s="99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9"/>
      <c r="H930" s="99"/>
      <c r="I930" s="99"/>
      <c r="J930" s="99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9"/>
      <c r="H931" s="99"/>
      <c r="I931" s="99"/>
      <c r="J931" s="99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9"/>
      <c r="H932" s="99"/>
      <c r="I932" s="99"/>
      <c r="J932" s="99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9"/>
      <c r="H933" s="99"/>
      <c r="I933" s="99"/>
      <c r="J933" s="99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9"/>
      <c r="H934" s="99"/>
      <c r="I934" s="99"/>
      <c r="J934" s="99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9"/>
      <c r="H935" s="99"/>
      <c r="I935" s="99"/>
      <c r="J935" s="99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9"/>
      <c r="H936" s="99"/>
      <c r="I936" s="99"/>
      <c r="J936" s="99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9"/>
      <c r="H937" s="99"/>
      <c r="I937" s="99"/>
      <c r="J937" s="99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9"/>
      <c r="H938" s="99"/>
      <c r="I938" s="99"/>
      <c r="J938" s="99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9"/>
      <c r="H939" s="99"/>
      <c r="I939" s="99"/>
      <c r="J939" s="99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9"/>
      <c r="H940" s="99"/>
      <c r="I940" s="99"/>
      <c r="J940" s="99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9"/>
      <c r="H941" s="99"/>
      <c r="I941" s="99"/>
      <c r="J941" s="99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9"/>
      <c r="H942" s="99"/>
      <c r="I942" s="99"/>
      <c r="J942" s="99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9"/>
      <c r="H943" s="99"/>
      <c r="I943" s="99"/>
      <c r="J943" s="99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9"/>
      <c r="H944" s="99"/>
      <c r="I944" s="99"/>
      <c r="J944" s="99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9"/>
      <c r="H945" s="99"/>
      <c r="I945" s="99"/>
      <c r="J945" s="99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9"/>
      <c r="H946" s="99"/>
      <c r="I946" s="99"/>
      <c r="J946" s="99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9"/>
      <c r="H947" s="99"/>
      <c r="I947" s="99"/>
      <c r="J947" s="99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9"/>
      <c r="H948" s="99"/>
      <c r="I948" s="99"/>
      <c r="J948" s="99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9"/>
      <c r="H949" s="99"/>
      <c r="I949" s="99"/>
      <c r="J949" s="99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9"/>
      <c r="H950" s="99"/>
      <c r="I950" s="99"/>
      <c r="J950" s="99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9"/>
      <c r="H951" s="99"/>
      <c r="I951" s="99"/>
      <c r="J951" s="99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9"/>
      <c r="H952" s="99"/>
      <c r="I952" s="99"/>
      <c r="J952" s="99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9"/>
      <c r="H953" s="99"/>
      <c r="I953" s="99"/>
      <c r="J953" s="99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9"/>
      <c r="H954" s="99"/>
      <c r="I954" s="99"/>
      <c r="J954" s="99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9"/>
      <c r="H955" s="99"/>
      <c r="I955" s="99"/>
      <c r="J955" s="99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9"/>
      <c r="H956" s="99"/>
      <c r="I956" s="99"/>
      <c r="J956" s="99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9"/>
      <c r="H957" s="99"/>
      <c r="I957" s="99"/>
      <c r="J957" s="99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9"/>
      <c r="H958" s="99"/>
      <c r="I958" s="99"/>
      <c r="J958" s="99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9"/>
      <c r="H959" s="99"/>
      <c r="I959" s="99"/>
      <c r="J959" s="99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9"/>
      <c r="H960" s="99"/>
      <c r="I960" s="99"/>
      <c r="J960" s="99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9"/>
      <c r="H961" s="99"/>
      <c r="I961" s="99"/>
      <c r="J961" s="99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9"/>
      <c r="H962" s="99"/>
      <c r="I962" s="99"/>
      <c r="J962" s="99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9"/>
      <c r="H963" s="99"/>
      <c r="I963" s="99"/>
      <c r="J963" s="99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9"/>
      <c r="H964" s="99"/>
      <c r="I964" s="99"/>
      <c r="J964" s="99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9"/>
      <c r="H965" s="99"/>
      <c r="I965" s="99"/>
      <c r="J965" s="99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9"/>
      <c r="H966" s="99"/>
      <c r="I966" s="99"/>
      <c r="J966" s="99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9"/>
      <c r="H967" s="99"/>
      <c r="I967" s="99"/>
      <c r="J967" s="99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9"/>
      <c r="H968" s="99"/>
      <c r="I968" s="99"/>
      <c r="J968" s="99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9"/>
      <c r="H969" s="99"/>
      <c r="I969" s="99"/>
      <c r="J969" s="99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9"/>
      <c r="H970" s="99"/>
      <c r="I970" s="99"/>
      <c r="J970" s="99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9"/>
      <c r="H971" s="99"/>
      <c r="I971" s="99"/>
      <c r="J971" s="99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9"/>
      <c r="H972" s="99"/>
      <c r="I972" s="99"/>
      <c r="J972" s="99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9"/>
      <c r="H973" s="99"/>
      <c r="I973" s="99"/>
      <c r="J973" s="99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9"/>
      <c r="H974" s="99"/>
      <c r="I974" s="99"/>
      <c r="J974" s="99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9"/>
      <c r="H975" s="99"/>
      <c r="I975" s="99"/>
      <c r="J975" s="99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9"/>
      <c r="H976" s="99"/>
      <c r="I976" s="99"/>
      <c r="J976" s="99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9"/>
      <c r="H977" s="99"/>
      <c r="I977" s="99"/>
      <c r="J977" s="99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9"/>
      <c r="H978" s="99"/>
      <c r="I978" s="99"/>
      <c r="J978" s="99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9"/>
      <c r="H979" s="99"/>
      <c r="I979" s="99"/>
      <c r="J979" s="99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9"/>
      <c r="H980" s="99"/>
      <c r="I980" s="99"/>
      <c r="J980" s="99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9"/>
      <c r="H981" s="99"/>
      <c r="I981" s="99"/>
      <c r="J981" s="99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9"/>
      <c r="H982" s="99"/>
      <c r="I982" s="99"/>
      <c r="J982" s="99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9"/>
      <c r="H983" s="99"/>
      <c r="I983" s="99"/>
      <c r="J983" s="99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9"/>
      <c r="H984" s="99"/>
      <c r="I984" s="99"/>
      <c r="J984" s="99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9"/>
      <c r="H985" s="99"/>
      <c r="I985" s="99"/>
      <c r="J985" s="99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9"/>
      <c r="H986" s="99"/>
      <c r="I986" s="99"/>
      <c r="J986" s="99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9"/>
      <c r="H987" s="99"/>
      <c r="I987" s="99"/>
      <c r="J987" s="99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9"/>
      <c r="H988" s="99"/>
      <c r="I988" s="99"/>
      <c r="J988" s="99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9"/>
      <c r="H989" s="99"/>
      <c r="I989" s="99"/>
      <c r="J989" s="99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9"/>
      <c r="H990" s="99"/>
      <c r="I990" s="99"/>
      <c r="J990" s="99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9"/>
      <c r="H991" s="99"/>
      <c r="I991" s="99"/>
      <c r="J991" s="99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9"/>
      <c r="H992" s="99"/>
      <c r="I992" s="99"/>
      <c r="J992" s="99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9"/>
      <c r="H993" s="99"/>
      <c r="I993" s="99"/>
      <c r="J993" s="99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9"/>
      <c r="H994" s="99"/>
      <c r="I994" s="99"/>
      <c r="J994" s="99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9"/>
      <c r="H995" s="99"/>
      <c r="I995" s="99"/>
      <c r="J995" s="99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9"/>
      <c r="H996" s="99"/>
      <c r="I996" s="99"/>
      <c r="J996" s="99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9"/>
      <c r="H997" s="99"/>
      <c r="I997" s="99"/>
      <c r="J997" s="99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9"/>
      <c r="H998" s="99"/>
      <c r="I998" s="99"/>
      <c r="J998" s="99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9"/>
      <c r="H999" s="99"/>
      <c r="I999" s="99"/>
      <c r="J999" s="99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9"/>
      <c r="H1000" s="99"/>
      <c r="I1000" s="99"/>
      <c r="J1000" s="99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5.75" customHeight="1">
      <c r="A1001" s="98"/>
      <c r="B1001" s="98"/>
      <c r="C1001" s="98"/>
      <c r="D1001" s="98"/>
      <c r="E1001" s="98"/>
      <c r="F1001" s="98"/>
      <c r="G1001" s="99"/>
      <c r="H1001" s="99"/>
      <c r="I1001" s="99"/>
      <c r="J1001" s="99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5.75" customHeight="1">
      <c r="A1002" s="98"/>
      <c r="B1002" s="98"/>
      <c r="C1002" s="98"/>
      <c r="D1002" s="98"/>
      <c r="E1002" s="98"/>
      <c r="F1002" s="98"/>
      <c r="G1002" s="99"/>
      <c r="H1002" s="99"/>
      <c r="I1002" s="99"/>
      <c r="J1002" s="99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5.75" customHeight="1">
      <c r="A1003" s="98"/>
      <c r="B1003" s="98"/>
      <c r="C1003" s="98"/>
      <c r="D1003" s="98"/>
      <c r="E1003" s="98"/>
      <c r="F1003" s="98"/>
      <c r="G1003" s="99"/>
      <c r="H1003" s="99"/>
      <c r="I1003" s="99"/>
      <c r="J1003" s="99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5.75" customHeight="1">
      <c r="A1004" s="98"/>
      <c r="B1004" s="98"/>
      <c r="C1004" s="98"/>
      <c r="D1004" s="98"/>
      <c r="E1004" s="98"/>
      <c r="F1004" s="98"/>
      <c r="G1004" s="99"/>
      <c r="H1004" s="99"/>
      <c r="I1004" s="99"/>
      <c r="J1004" s="99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5.75" customHeight="1">
      <c r="A1005" s="98"/>
      <c r="B1005" s="98"/>
      <c r="C1005" s="98"/>
      <c r="D1005" s="98"/>
      <c r="E1005" s="98"/>
      <c r="F1005" s="98"/>
      <c r="G1005" s="99"/>
      <c r="H1005" s="99"/>
      <c r="I1005" s="99"/>
      <c r="J1005" s="99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5.75" customHeight="1">
      <c r="A1006" s="98"/>
      <c r="B1006" s="98"/>
      <c r="C1006" s="98"/>
      <c r="D1006" s="98"/>
      <c r="E1006" s="98"/>
      <c r="F1006" s="98"/>
      <c r="G1006" s="99"/>
      <c r="H1006" s="99"/>
      <c r="I1006" s="99"/>
      <c r="J1006" s="99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5.75" customHeight="1">
      <c r="A1007" s="98"/>
      <c r="B1007" s="98"/>
      <c r="C1007" s="98"/>
      <c r="D1007" s="98"/>
      <c r="E1007" s="98"/>
      <c r="F1007" s="98"/>
      <c r="G1007" s="99"/>
      <c r="H1007" s="99"/>
      <c r="I1007" s="99"/>
      <c r="J1007" s="99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5.75" customHeight="1">
      <c r="A1008" s="98"/>
      <c r="B1008" s="98"/>
      <c r="C1008" s="98"/>
      <c r="D1008" s="98"/>
      <c r="E1008" s="98"/>
      <c r="F1008" s="98"/>
      <c r="G1008" s="99"/>
      <c r="H1008" s="99"/>
      <c r="I1008" s="99"/>
      <c r="J1008" s="99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5.75" customHeight="1">
      <c r="A1009" s="98"/>
      <c r="B1009" s="98"/>
      <c r="C1009" s="98"/>
      <c r="D1009" s="98"/>
      <c r="E1009" s="98"/>
      <c r="F1009" s="98"/>
      <c r="G1009" s="99"/>
      <c r="H1009" s="99"/>
      <c r="I1009" s="99"/>
      <c r="J1009" s="99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5.75" customHeight="1">
      <c r="A1010" s="98"/>
      <c r="B1010" s="98"/>
      <c r="C1010" s="98"/>
      <c r="D1010" s="98"/>
      <c r="E1010" s="98"/>
      <c r="F1010" s="98"/>
      <c r="G1010" s="99"/>
      <c r="H1010" s="99"/>
      <c r="I1010" s="99"/>
      <c r="J1010" s="99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5.75" customHeight="1">
      <c r="A1011" s="98"/>
      <c r="B1011" s="98"/>
      <c r="C1011" s="98"/>
      <c r="D1011" s="98"/>
      <c r="E1011" s="98"/>
      <c r="F1011" s="98"/>
      <c r="G1011" s="99"/>
      <c r="H1011" s="99"/>
      <c r="I1011" s="99"/>
      <c r="J1011" s="99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5.75" customHeight="1">
      <c r="A1012" s="98"/>
      <c r="B1012" s="98"/>
      <c r="C1012" s="98"/>
      <c r="D1012" s="98"/>
      <c r="E1012" s="98"/>
      <c r="F1012" s="98"/>
      <c r="G1012" s="99"/>
      <c r="H1012" s="99"/>
      <c r="I1012" s="99"/>
      <c r="J1012" s="99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5.75" customHeight="1">
      <c r="A1013" s="98"/>
      <c r="B1013" s="98"/>
      <c r="C1013" s="98"/>
      <c r="D1013" s="98"/>
      <c r="E1013" s="98"/>
      <c r="F1013" s="98"/>
      <c r="G1013" s="99"/>
      <c r="H1013" s="99"/>
      <c r="I1013" s="99"/>
      <c r="J1013" s="99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5.75" customHeight="1">
      <c r="A1014" s="98"/>
      <c r="B1014" s="98"/>
      <c r="C1014" s="98"/>
      <c r="D1014" s="98"/>
      <c r="E1014" s="98"/>
      <c r="F1014" s="98"/>
      <c r="G1014" s="99"/>
      <c r="H1014" s="99"/>
      <c r="I1014" s="99"/>
      <c r="J1014" s="99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5.75" customHeight="1">
      <c r="A1015" s="98"/>
      <c r="B1015" s="98"/>
      <c r="C1015" s="98"/>
      <c r="D1015" s="98"/>
      <c r="E1015" s="98"/>
      <c r="F1015" s="98"/>
      <c r="G1015" s="99"/>
      <c r="H1015" s="99"/>
      <c r="I1015" s="99"/>
      <c r="J1015" s="99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5.75" customHeight="1">
      <c r="A1016" s="98"/>
      <c r="B1016" s="98"/>
      <c r="C1016" s="98"/>
      <c r="D1016" s="98"/>
      <c r="E1016" s="98"/>
      <c r="F1016" s="98"/>
      <c r="G1016" s="99"/>
      <c r="H1016" s="99"/>
      <c r="I1016" s="99"/>
      <c r="J1016" s="99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5.75" customHeight="1">
      <c r="A1017" s="98"/>
      <c r="B1017" s="98"/>
      <c r="C1017" s="98"/>
      <c r="D1017" s="98"/>
      <c r="E1017" s="98"/>
      <c r="F1017" s="98"/>
      <c r="G1017" s="99"/>
      <c r="H1017" s="99"/>
      <c r="I1017" s="99"/>
      <c r="J1017" s="99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5.75" customHeight="1">
      <c r="A1018" s="98"/>
      <c r="B1018" s="98"/>
      <c r="C1018" s="98"/>
      <c r="D1018" s="98"/>
      <c r="E1018" s="98"/>
      <c r="F1018" s="98"/>
      <c r="G1018" s="99"/>
      <c r="H1018" s="99"/>
      <c r="I1018" s="99"/>
      <c r="J1018" s="99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5.75" customHeight="1">
      <c r="A1019" s="98"/>
      <c r="B1019" s="98"/>
      <c r="C1019" s="98"/>
      <c r="D1019" s="98"/>
      <c r="E1019" s="98"/>
      <c r="F1019" s="98"/>
      <c r="G1019" s="99"/>
      <c r="H1019" s="99"/>
      <c r="I1019" s="99"/>
      <c r="J1019" s="99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5.75" customHeight="1">
      <c r="A1020" s="98"/>
      <c r="B1020" s="98"/>
      <c r="C1020" s="98"/>
      <c r="D1020" s="98"/>
      <c r="E1020" s="98"/>
      <c r="F1020" s="98"/>
      <c r="G1020" s="99"/>
      <c r="H1020" s="99"/>
      <c r="I1020" s="99"/>
      <c r="J1020" s="99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5.75" customHeight="1">
      <c r="A1021" s="98"/>
      <c r="B1021" s="98"/>
      <c r="C1021" s="98"/>
      <c r="D1021" s="98"/>
      <c r="E1021" s="98"/>
      <c r="F1021" s="98"/>
      <c r="G1021" s="99"/>
      <c r="H1021" s="99"/>
      <c r="I1021" s="99"/>
      <c r="J1021" s="99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5.75" customHeight="1">
      <c r="A1022" s="98"/>
      <c r="B1022" s="98"/>
      <c r="C1022" s="98"/>
      <c r="D1022" s="98"/>
      <c r="E1022" s="98"/>
      <c r="F1022" s="98"/>
      <c r="G1022" s="99"/>
      <c r="H1022" s="99"/>
      <c r="I1022" s="99"/>
      <c r="J1022" s="99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5.75" customHeight="1">
      <c r="A1023" s="98"/>
      <c r="B1023" s="98"/>
      <c r="C1023" s="98"/>
      <c r="D1023" s="98"/>
      <c r="E1023" s="98"/>
      <c r="F1023" s="98"/>
      <c r="G1023" s="99"/>
      <c r="H1023" s="99"/>
      <c r="I1023" s="99"/>
      <c r="J1023" s="99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5.75" customHeight="1">
      <c r="A1024" s="98"/>
      <c r="B1024" s="98"/>
      <c r="C1024" s="98"/>
      <c r="D1024" s="98"/>
      <c r="E1024" s="98"/>
      <c r="F1024" s="98"/>
      <c r="G1024" s="99"/>
      <c r="H1024" s="99"/>
      <c r="I1024" s="99"/>
      <c r="J1024" s="99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5.75" customHeight="1">
      <c r="A1025" s="98"/>
      <c r="B1025" s="98"/>
      <c r="C1025" s="98"/>
      <c r="D1025" s="98"/>
      <c r="E1025" s="98"/>
      <c r="F1025" s="98"/>
      <c r="G1025" s="99"/>
      <c r="H1025" s="99"/>
      <c r="I1025" s="99"/>
      <c r="J1025" s="99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5.75" customHeight="1">
      <c r="A1026" s="98"/>
      <c r="B1026" s="98"/>
      <c r="C1026" s="98"/>
      <c r="D1026" s="98"/>
      <c r="E1026" s="98"/>
      <c r="F1026" s="98"/>
      <c r="G1026" s="99"/>
      <c r="H1026" s="99"/>
      <c r="I1026" s="99"/>
      <c r="J1026" s="99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5.75" customHeight="1">
      <c r="A1027" s="98"/>
      <c r="B1027" s="98"/>
      <c r="C1027" s="98"/>
      <c r="D1027" s="98"/>
      <c r="E1027" s="98"/>
      <c r="F1027" s="98"/>
      <c r="G1027" s="99"/>
      <c r="H1027" s="99"/>
      <c r="I1027" s="99"/>
      <c r="J1027" s="99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5.75" customHeight="1">
      <c r="A1028" s="98"/>
      <c r="B1028" s="98"/>
      <c r="C1028" s="98"/>
      <c r="D1028" s="98"/>
      <c r="E1028" s="98"/>
      <c r="F1028" s="98"/>
      <c r="G1028" s="99"/>
      <c r="H1028" s="99"/>
      <c r="I1028" s="99"/>
      <c r="J1028" s="99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5.75" customHeight="1">
      <c r="A1029" s="98"/>
      <c r="B1029" s="98"/>
      <c r="C1029" s="98"/>
      <c r="D1029" s="98"/>
      <c r="E1029" s="98"/>
      <c r="F1029" s="98"/>
      <c r="G1029" s="99"/>
      <c r="H1029" s="99"/>
      <c r="I1029" s="99"/>
      <c r="J1029" s="99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5.75" customHeight="1">
      <c r="A1030" s="98"/>
      <c r="B1030" s="98"/>
      <c r="C1030" s="98"/>
      <c r="D1030" s="98"/>
      <c r="E1030" s="98"/>
      <c r="F1030" s="98"/>
      <c r="G1030" s="99"/>
      <c r="H1030" s="99"/>
      <c r="I1030" s="99"/>
      <c r="J1030" s="99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5.75" customHeight="1">
      <c r="A1031" s="98"/>
      <c r="B1031" s="98"/>
      <c r="C1031" s="98"/>
      <c r="D1031" s="98"/>
      <c r="E1031" s="98"/>
      <c r="F1031" s="98"/>
      <c r="G1031" s="99"/>
      <c r="H1031" s="99"/>
      <c r="I1031" s="99"/>
      <c r="J1031" s="99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5.75" customHeight="1">
      <c r="A1032" s="98"/>
      <c r="B1032" s="98"/>
      <c r="C1032" s="98"/>
      <c r="D1032" s="98"/>
      <c r="E1032" s="98"/>
      <c r="F1032" s="98"/>
      <c r="G1032" s="99"/>
      <c r="H1032" s="99"/>
      <c r="I1032" s="99"/>
      <c r="J1032" s="99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5.75" customHeight="1">
      <c r="A1033" s="98"/>
      <c r="B1033" s="98"/>
      <c r="C1033" s="98"/>
      <c r="D1033" s="98"/>
      <c r="E1033" s="98"/>
      <c r="F1033" s="98"/>
      <c r="G1033" s="99"/>
      <c r="H1033" s="99"/>
      <c r="I1033" s="99"/>
      <c r="J1033" s="99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5.75" customHeight="1">
      <c r="A1034" s="98"/>
      <c r="B1034" s="98"/>
      <c r="C1034" s="98"/>
      <c r="D1034" s="98"/>
      <c r="E1034" s="98"/>
      <c r="F1034" s="98"/>
      <c r="G1034" s="99"/>
      <c r="H1034" s="99"/>
      <c r="I1034" s="99"/>
      <c r="J1034" s="99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5.75" customHeight="1">
      <c r="A1035" s="98"/>
      <c r="B1035" s="98"/>
      <c r="C1035" s="98"/>
      <c r="D1035" s="98"/>
      <c r="E1035" s="98"/>
      <c r="F1035" s="98"/>
      <c r="G1035" s="99"/>
      <c r="H1035" s="99"/>
      <c r="I1035" s="99"/>
      <c r="J1035" s="99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5.75" customHeight="1">
      <c r="A1036" s="98"/>
      <c r="B1036" s="98"/>
      <c r="C1036" s="98"/>
      <c r="D1036" s="98"/>
      <c r="E1036" s="98"/>
      <c r="F1036" s="98"/>
      <c r="G1036" s="99"/>
      <c r="H1036" s="99"/>
      <c r="I1036" s="99"/>
      <c r="J1036" s="99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5.75" customHeight="1">
      <c r="A1037" s="98"/>
      <c r="B1037" s="98"/>
      <c r="C1037" s="98"/>
      <c r="D1037" s="98"/>
      <c r="E1037" s="98"/>
      <c r="F1037" s="98"/>
      <c r="G1037" s="99"/>
      <c r="H1037" s="99"/>
      <c r="I1037" s="99"/>
      <c r="J1037" s="99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5.75" customHeight="1">
      <c r="A1038" s="98"/>
      <c r="B1038" s="98"/>
      <c r="C1038" s="98"/>
      <c r="D1038" s="98"/>
      <c r="E1038" s="98"/>
      <c r="F1038" s="98"/>
      <c r="G1038" s="99"/>
      <c r="H1038" s="99"/>
      <c r="I1038" s="99"/>
      <c r="J1038" s="99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5.75" customHeight="1">
      <c r="A1039" s="98"/>
      <c r="B1039" s="98"/>
      <c r="C1039" s="98"/>
      <c r="D1039" s="98"/>
      <c r="E1039" s="98"/>
      <c r="F1039" s="98"/>
      <c r="G1039" s="99"/>
      <c r="H1039" s="99"/>
      <c r="I1039" s="99"/>
      <c r="J1039" s="99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5.75" customHeight="1">
      <c r="A1040" s="98"/>
      <c r="B1040" s="98"/>
      <c r="C1040" s="98"/>
      <c r="D1040" s="98"/>
      <c r="E1040" s="98"/>
      <c r="F1040" s="98"/>
      <c r="G1040" s="99"/>
      <c r="H1040" s="99"/>
      <c r="I1040" s="99"/>
      <c r="J1040" s="99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5.75" customHeight="1">
      <c r="A1041" s="98"/>
      <c r="B1041" s="98"/>
      <c r="C1041" s="98"/>
      <c r="D1041" s="98"/>
      <c r="E1041" s="98"/>
      <c r="F1041" s="98"/>
      <c r="G1041" s="99"/>
      <c r="H1041" s="99"/>
      <c r="I1041" s="99"/>
      <c r="J1041" s="99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5.75" customHeight="1">
      <c r="A1042" s="98"/>
      <c r="B1042" s="98"/>
      <c r="C1042" s="98"/>
      <c r="D1042" s="98"/>
      <c r="E1042" s="98"/>
      <c r="F1042" s="98"/>
      <c r="G1042" s="99"/>
      <c r="H1042" s="99"/>
      <c r="I1042" s="99"/>
      <c r="J1042" s="99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5.75" customHeight="1">
      <c r="A1043" s="98"/>
      <c r="B1043" s="98"/>
      <c r="C1043" s="98"/>
      <c r="D1043" s="98"/>
      <c r="E1043" s="98"/>
      <c r="F1043" s="98"/>
      <c r="G1043" s="99"/>
      <c r="H1043" s="99"/>
      <c r="I1043" s="99"/>
      <c r="J1043" s="99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5.75" customHeight="1">
      <c r="A1044" s="98"/>
      <c r="B1044" s="98"/>
      <c r="C1044" s="98"/>
      <c r="D1044" s="98"/>
      <c r="E1044" s="98"/>
      <c r="F1044" s="98"/>
      <c r="G1044" s="99"/>
      <c r="H1044" s="99"/>
      <c r="I1044" s="99"/>
      <c r="J1044" s="99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5.75" customHeight="1">
      <c r="A1045" s="98"/>
      <c r="B1045" s="98"/>
      <c r="C1045" s="98"/>
      <c r="D1045" s="98"/>
      <c r="E1045" s="98"/>
      <c r="F1045" s="98"/>
      <c r="G1045" s="99"/>
      <c r="H1045" s="99"/>
      <c r="I1045" s="99"/>
      <c r="J1045" s="99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5.75" customHeight="1">
      <c r="A1046" s="98"/>
      <c r="B1046" s="98"/>
      <c r="C1046" s="98"/>
      <c r="D1046" s="98"/>
      <c r="E1046" s="98"/>
      <c r="F1046" s="98"/>
      <c r="G1046" s="99"/>
      <c r="H1046" s="99"/>
      <c r="I1046" s="99"/>
      <c r="J1046" s="99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5.75" customHeight="1">
      <c r="A1047" s="98"/>
      <c r="B1047" s="98"/>
      <c r="C1047" s="98"/>
      <c r="D1047" s="98"/>
      <c r="E1047" s="98"/>
      <c r="F1047" s="98"/>
      <c r="G1047" s="99"/>
      <c r="H1047" s="99"/>
      <c r="I1047" s="99"/>
      <c r="J1047" s="99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5.75" customHeight="1">
      <c r="A1048" s="98"/>
      <c r="B1048" s="98"/>
      <c r="C1048" s="98"/>
      <c r="D1048" s="98"/>
      <c r="E1048" s="98"/>
      <c r="F1048" s="98"/>
      <c r="G1048" s="99"/>
      <c r="H1048" s="99"/>
      <c r="I1048" s="99"/>
      <c r="J1048" s="99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5.75" customHeight="1">
      <c r="A1049" s="98"/>
      <c r="B1049" s="98"/>
      <c r="C1049" s="98"/>
      <c r="D1049" s="98"/>
      <c r="E1049" s="98"/>
      <c r="F1049" s="98"/>
      <c r="G1049" s="99"/>
      <c r="H1049" s="99"/>
      <c r="I1049" s="99"/>
      <c r="J1049" s="99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5.75" customHeight="1">
      <c r="A1050" s="98"/>
      <c r="B1050" s="98"/>
      <c r="C1050" s="98"/>
      <c r="D1050" s="98"/>
      <c r="E1050" s="98"/>
      <c r="F1050" s="98"/>
      <c r="G1050" s="99"/>
      <c r="H1050" s="99"/>
      <c r="I1050" s="99"/>
      <c r="J1050" s="99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5.75" customHeight="1">
      <c r="A1051" s="98"/>
      <c r="B1051" s="98"/>
      <c r="C1051" s="98"/>
      <c r="D1051" s="98"/>
      <c r="E1051" s="98"/>
      <c r="F1051" s="98"/>
      <c r="G1051" s="99"/>
      <c r="H1051" s="99"/>
      <c r="I1051" s="99"/>
      <c r="J1051" s="99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5.75" customHeight="1">
      <c r="A1052" s="98"/>
      <c r="B1052" s="98"/>
      <c r="C1052" s="98"/>
      <c r="D1052" s="98"/>
      <c r="E1052" s="98"/>
      <c r="F1052" s="98"/>
      <c r="G1052" s="99"/>
      <c r="H1052" s="99"/>
      <c r="I1052" s="99"/>
      <c r="J1052" s="99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5.75" customHeight="1">
      <c r="A1053" s="98"/>
      <c r="B1053" s="98"/>
      <c r="C1053" s="98"/>
      <c r="D1053" s="98"/>
      <c r="E1053" s="98"/>
      <c r="F1053" s="98"/>
      <c r="G1053" s="99"/>
      <c r="H1053" s="99"/>
      <c r="I1053" s="99"/>
      <c r="J1053" s="99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5.75" customHeight="1">
      <c r="A1054" s="98"/>
      <c r="B1054" s="98"/>
      <c r="C1054" s="98"/>
      <c r="D1054" s="98"/>
      <c r="E1054" s="98"/>
      <c r="F1054" s="98"/>
      <c r="G1054" s="99"/>
      <c r="H1054" s="99"/>
      <c r="I1054" s="99"/>
      <c r="J1054" s="99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5.75" customHeight="1">
      <c r="A1055" s="98"/>
      <c r="B1055" s="98"/>
      <c r="C1055" s="98"/>
      <c r="D1055" s="98"/>
      <c r="E1055" s="98"/>
      <c r="F1055" s="98"/>
      <c r="G1055" s="99"/>
      <c r="H1055" s="99"/>
      <c r="I1055" s="99"/>
      <c r="J1055" s="99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5.75" customHeight="1">
      <c r="A1056" s="98"/>
      <c r="B1056" s="98"/>
      <c r="C1056" s="98"/>
      <c r="D1056" s="98"/>
      <c r="E1056" s="98"/>
      <c r="F1056" s="98"/>
      <c r="G1056" s="99"/>
      <c r="H1056" s="99"/>
      <c r="I1056" s="99"/>
      <c r="J1056" s="99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5.75" customHeight="1">
      <c r="A1057" s="98"/>
      <c r="B1057" s="98"/>
      <c r="C1057" s="98"/>
      <c r="D1057" s="98"/>
      <c r="E1057" s="98"/>
      <c r="F1057" s="98"/>
      <c r="G1057" s="99"/>
      <c r="H1057" s="99"/>
      <c r="I1057" s="99"/>
      <c r="J1057" s="99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5.75" customHeight="1">
      <c r="A1058" s="98"/>
      <c r="B1058" s="98"/>
      <c r="C1058" s="98"/>
      <c r="D1058" s="98"/>
      <c r="E1058" s="98"/>
      <c r="F1058" s="98"/>
      <c r="G1058" s="99"/>
      <c r="H1058" s="99"/>
      <c r="I1058" s="99"/>
      <c r="J1058" s="99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5.75" customHeight="1">
      <c r="A1059" s="98"/>
      <c r="B1059" s="98"/>
      <c r="C1059" s="98"/>
      <c r="D1059" s="98"/>
      <c r="E1059" s="98"/>
      <c r="F1059" s="98"/>
      <c r="G1059" s="99"/>
      <c r="H1059" s="99"/>
      <c r="I1059" s="99"/>
      <c r="J1059" s="99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5.75" customHeight="1">
      <c r="A1060" s="98"/>
      <c r="B1060" s="98"/>
      <c r="C1060" s="98"/>
      <c r="D1060" s="98"/>
      <c r="E1060" s="98"/>
      <c r="F1060" s="98"/>
      <c r="G1060" s="99"/>
      <c r="H1060" s="99"/>
      <c r="I1060" s="99"/>
      <c r="J1060" s="99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5.75" customHeight="1">
      <c r="A1061" s="98"/>
      <c r="B1061" s="98"/>
      <c r="C1061" s="98"/>
      <c r="D1061" s="98"/>
      <c r="E1061" s="98"/>
      <c r="F1061" s="98"/>
      <c r="G1061" s="99"/>
      <c r="H1061" s="99"/>
      <c r="I1061" s="99"/>
      <c r="J1061" s="99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5.75" customHeight="1">
      <c r="A1062" s="98"/>
      <c r="B1062" s="98"/>
      <c r="C1062" s="98"/>
      <c r="D1062" s="98"/>
      <c r="E1062" s="98"/>
      <c r="F1062" s="98"/>
      <c r="G1062" s="99"/>
      <c r="H1062" s="99"/>
      <c r="I1062" s="99"/>
      <c r="J1062" s="99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5.75" customHeight="1">
      <c r="A1063" s="98"/>
      <c r="B1063" s="98"/>
      <c r="C1063" s="98"/>
      <c r="D1063" s="98"/>
      <c r="E1063" s="98"/>
      <c r="F1063" s="98"/>
      <c r="G1063" s="99"/>
      <c r="H1063" s="99"/>
      <c r="I1063" s="99"/>
      <c r="J1063" s="99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5.75" customHeight="1">
      <c r="A1064" s="98"/>
      <c r="B1064" s="98"/>
      <c r="C1064" s="98"/>
      <c r="D1064" s="98"/>
      <c r="E1064" s="98"/>
      <c r="F1064" s="98"/>
      <c r="G1064" s="99"/>
      <c r="H1064" s="99"/>
      <c r="I1064" s="99"/>
      <c r="J1064" s="99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5.75" customHeight="1">
      <c r="A1065" s="98"/>
      <c r="B1065" s="98"/>
      <c r="C1065" s="98"/>
      <c r="D1065" s="98"/>
      <c r="E1065" s="98"/>
      <c r="F1065" s="98"/>
      <c r="G1065" s="99"/>
      <c r="H1065" s="99"/>
      <c r="I1065" s="99"/>
      <c r="J1065" s="99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5.75" customHeight="1">
      <c r="A1066" s="98"/>
      <c r="B1066" s="98"/>
      <c r="C1066" s="98"/>
      <c r="D1066" s="98"/>
      <c r="E1066" s="98"/>
      <c r="F1066" s="98"/>
      <c r="G1066" s="99"/>
      <c r="H1066" s="99"/>
      <c r="I1066" s="99"/>
      <c r="J1066" s="99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5.75" customHeight="1">
      <c r="A1067" s="98"/>
      <c r="B1067" s="98"/>
      <c r="C1067" s="98"/>
      <c r="D1067" s="98"/>
      <c r="E1067" s="98"/>
      <c r="F1067" s="98"/>
      <c r="G1067" s="99"/>
      <c r="H1067" s="99"/>
      <c r="I1067" s="99"/>
      <c r="J1067" s="99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5.75" customHeight="1">
      <c r="A1068" s="98"/>
      <c r="B1068" s="98"/>
      <c r="C1068" s="98"/>
      <c r="D1068" s="98"/>
      <c r="E1068" s="98"/>
      <c r="F1068" s="98"/>
      <c r="G1068" s="99"/>
      <c r="H1068" s="99"/>
      <c r="I1068" s="99"/>
      <c r="J1068" s="99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5.75" customHeight="1">
      <c r="A1069" s="98"/>
      <c r="B1069" s="98"/>
      <c r="C1069" s="98"/>
      <c r="D1069" s="98"/>
      <c r="E1069" s="98"/>
      <c r="F1069" s="98"/>
      <c r="G1069" s="99"/>
      <c r="H1069" s="99"/>
      <c r="I1069" s="99"/>
      <c r="J1069" s="99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5.75" customHeight="1">
      <c r="A1070" s="98"/>
      <c r="B1070" s="98"/>
      <c r="C1070" s="98"/>
      <c r="D1070" s="98"/>
      <c r="E1070" s="98"/>
      <c r="F1070" s="98"/>
      <c r="G1070" s="99"/>
      <c r="H1070" s="99"/>
      <c r="I1070" s="99"/>
      <c r="J1070" s="99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5.75" customHeight="1">
      <c r="A1071" s="98"/>
      <c r="B1071" s="98"/>
      <c r="C1071" s="98"/>
      <c r="D1071" s="98"/>
      <c r="E1071" s="98"/>
      <c r="F1071" s="98"/>
      <c r="G1071" s="99"/>
      <c r="H1071" s="99"/>
      <c r="I1071" s="99"/>
      <c r="J1071" s="99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  <row r="1072" spans="1:26" ht="15.75" customHeight="1">
      <c r="A1072" s="98"/>
      <c r="B1072" s="98"/>
      <c r="C1072" s="98"/>
      <c r="D1072" s="98"/>
      <c r="E1072" s="98"/>
      <c r="F1072" s="98"/>
      <c r="G1072" s="99"/>
      <c r="H1072" s="99"/>
      <c r="I1072" s="99"/>
      <c r="J1072" s="99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  <c r="U1072" s="98"/>
      <c r="V1072" s="98"/>
      <c r="W1072" s="98"/>
      <c r="X1072" s="98"/>
      <c r="Y1072" s="98"/>
      <c r="Z1072" s="98"/>
    </row>
    <row r="1073" spans="5:6" ht="15">
      <c r="E1073" s="98"/>
      <c r="F1073" s="98"/>
    </row>
  </sheetData>
  <sheetProtection selectLockedCells="1" selectUnlockedCells="1"/>
  <mergeCells count="36">
    <mergeCell ref="B7:G7"/>
    <mergeCell ref="B8:D8"/>
    <mergeCell ref="E8:F8"/>
    <mergeCell ref="B37:D37"/>
    <mergeCell ref="B39:C39"/>
    <mergeCell ref="E47:G47"/>
    <mergeCell ref="B61:C61"/>
    <mergeCell ref="B105:C105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B131:D131"/>
    <mergeCell ref="B160:C160"/>
    <mergeCell ref="A53:A92"/>
    <mergeCell ref="A94:A95"/>
    <mergeCell ref="B74:B75"/>
    <mergeCell ref="C74:C75"/>
    <mergeCell ref="B161:E168"/>
    <mergeCell ref="B169:E176"/>
    <mergeCell ref="B134:F138"/>
    <mergeCell ref="B139:F143"/>
    <mergeCell ref="B144:F151"/>
    <mergeCell ref="B106:E108"/>
    <mergeCell ref="E48:I53"/>
    <mergeCell ref="E54:I56"/>
    <mergeCell ref="B62:E65"/>
    <mergeCell ref="B2:G3"/>
    <mergeCell ref="B4:G5"/>
    <mergeCell ref="B30:D32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7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74"/>
  <sheetViews>
    <sheetView tabSelected="1" zoomScale="50" zoomScaleNormal="50" workbookViewId="0" topLeftCell="A63">
      <selection activeCell="G75" sqref="G75"/>
    </sheetView>
  </sheetViews>
  <sheetFormatPr defaultColWidth="8.8515625" defaultRowHeight="15"/>
  <cols>
    <col min="1" max="1" width="5.57421875" style="7" customWidth="1"/>
    <col min="2" max="2" width="46.00390625" style="7" customWidth="1"/>
    <col min="3" max="3" width="28.421875" style="8" customWidth="1"/>
    <col min="4" max="5" width="32.57421875" style="7" customWidth="1"/>
    <col min="6" max="6" width="22.8515625" style="8" customWidth="1"/>
    <col min="7" max="7" width="26.00390625" style="7" customWidth="1"/>
    <col min="8" max="8" width="28.00390625" style="9" customWidth="1"/>
    <col min="9" max="9" width="33.8515625" style="9" customWidth="1"/>
    <col min="10" max="10" width="20.8515625" style="9" customWidth="1"/>
    <col min="11" max="16" width="28.00390625" style="9" customWidth="1"/>
    <col min="17" max="17" width="22.421875" style="7" customWidth="1"/>
    <col min="18" max="18" width="26.421875" style="9" hidden="1" customWidth="1"/>
    <col min="19" max="21" width="8.57421875" style="7" hidden="1" customWidth="1"/>
    <col min="22" max="22" width="20.421875" style="7" hidden="1" customWidth="1"/>
    <col min="23" max="23" width="26.421875" style="7" hidden="1" customWidth="1"/>
    <col min="24" max="24" width="27.421875" style="7" hidden="1" customWidth="1"/>
    <col min="25" max="16384" width="8.8515625" style="7" customWidth="1"/>
  </cols>
  <sheetData>
    <row r="2" spans="2:17" ht="15" customHeight="1">
      <c r="B2" s="10" t="s">
        <v>236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34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17" ht="39.75" customHeight="1">
      <c r="B4" s="11" t="s">
        <v>237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39.75" customHeight="1">
      <c r="B5" s="11" t="s">
        <v>238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42" customHeight="1">
      <c r="B6" s="12" t="s">
        <v>239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42" customHeight="1">
      <c r="B7" s="12" t="s">
        <v>240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39.75" customHeight="1">
      <c r="B8" s="12" t="s">
        <v>241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39.75" customHeight="1">
      <c r="B9" s="12" t="s">
        <v>242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24" s="2" customFormat="1" ht="28.5" customHeight="1">
      <c r="A10" s="5"/>
      <c r="B10" s="13"/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83">
        <v>1</v>
      </c>
      <c r="S10" s="2" t="s">
        <v>147</v>
      </c>
      <c r="U10" s="2" t="s">
        <v>243</v>
      </c>
      <c r="W10" s="2" t="s">
        <v>244</v>
      </c>
      <c r="X10" s="2" t="s">
        <v>215</v>
      </c>
    </row>
    <row r="11" spans="1:24" s="3" customFormat="1" ht="15.75" customHeight="1">
      <c r="A11" s="5"/>
      <c r="B11" s="15" t="s">
        <v>245</v>
      </c>
      <c r="C11" s="16" t="s">
        <v>246</v>
      </c>
      <c r="D11" s="16"/>
      <c r="E11" s="16"/>
      <c r="F11" s="16"/>
      <c r="G11" s="17" t="s">
        <v>247</v>
      </c>
      <c r="H11" s="17"/>
      <c r="I11" s="17"/>
      <c r="J11" s="17"/>
      <c r="K11" s="17" t="s">
        <v>248</v>
      </c>
      <c r="L11" s="17"/>
      <c r="M11" s="17"/>
      <c r="N11" s="17"/>
      <c r="O11" s="17"/>
      <c r="P11" s="17"/>
      <c r="Q11" s="17"/>
      <c r="R11" s="84">
        <v>2</v>
      </c>
      <c r="S11" s="3" t="s">
        <v>249</v>
      </c>
      <c r="U11" s="3" t="s">
        <v>250</v>
      </c>
      <c r="W11" s="3" t="s">
        <v>251</v>
      </c>
      <c r="X11" s="3" t="s">
        <v>133</v>
      </c>
    </row>
    <row r="12" spans="1:24" s="3" customFormat="1" ht="37.5" customHeight="1">
      <c r="A12" s="5"/>
      <c r="B12" s="15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84">
        <v>3</v>
      </c>
      <c r="U12" s="3" t="s">
        <v>252</v>
      </c>
      <c r="W12" s="3" t="s">
        <v>253</v>
      </c>
      <c r="X12" s="3" t="s">
        <v>70</v>
      </c>
    </row>
    <row r="13" spans="1:23" s="4" customFormat="1" ht="112.5">
      <c r="A13" s="5"/>
      <c r="B13" s="15"/>
      <c r="C13" s="18" t="s">
        <v>254</v>
      </c>
      <c r="D13" s="19" t="s">
        <v>255</v>
      </c>
      <c r="E13" s="20" t="s">
        <v>256</v>
      </c>
      <c r="F13" s="21" t="s">
        <v>257</v>
      </c>
      <c r="G13" s="22" t="s">
        <v>258</v>
      </c>
      <c r="H13" s="23" t="s">
        <v>259</v>
      </c>
      <c r="I13" s="22" t="s">
        <v>260</v>
      </c>
      <c r="J13" s="22" t="s">
        <v>261</v>
      </c>
      <c r="K13" s="21" t="s">
        <v>262</v>
      </c>
      <c r="L13" s="21" t="s">
        <v>263</v>
      </c>
      <c r="M13" s="21" t="s">
        <v>264</v>
      </c>
      <c r="N13" s="21" t="s">
        <v>265</v>
      </c>
      <c r="O13" s="21" t="s">
        <v>266</v>
      </c>
      <c r="P13" s="21" t="s">
        <v>267</v>
      </c>
      <c r="Q13" s="21" t="s">
        <v>268</v>
      </c>
      <c r="R13" s="85">
        <v>4</v>
      </c>
      <c r="U13" s="4" t="s">
        <v>269</v>
      </c>
      <c r="W13" s="4" t="s">
        <v>270</v>
      </c>
    </row>
    <row r="14" spans="2:18" s="5" customFormat="1" ht="150">
      <c r="B14" s="24" t="s">
        <v>68</v>
      </c>
      <c r="C14" s="25" t="s">
        <v>271</v>
      </c>
      <c r="D14" s="26" t="s">
        <v>272</v>
      </c>
      <c r="E14" s="27" t="s">
        <v>273</v>
      </c>
      <c r="F14" s="28" t="s">
        <v>250</v>
      </c>
      <c r="G14" s="29">
        <v>1</v>
      </c>
      <c r="H14" s="30">
        <v>3</v>
      </c>
      <c r="I14" s="66">
        <f aca="true" t="shared" si="0" ref="I14:I37">G14*H14</f>
        <v>3</v>
      </c>
      <c r="J14" s="67" t="s">
        <v>274</v>
      </c>
      <c r="K14" s="27" t="s">
        <v>270</v>
      </c>
      <c r="L14" s="27" t="s">
        <v>275</v>
      </c>
      <c r="M14" s="27" t="s">
        <v>249</v>
      </c>
      <c r="N14" s="27"/>
      <c r="O14" s="27"/>
      <c r="P14" s="27" t="s">
        <v>249</v>
      </c>
      <c r="Q14" s="30" t="s">
        <v>70</v>
      </c>
      <c r="R14" s="59"/>
    </row>
    <row r="15" spans="2:18" s="5" customFormat="1" ht="150">
      <c r="B15" s="24" t="s">
        <v>72</v>
      </c>
      <c r="C15" s="31" t="s">
        <v>276</v>
      </c>
      <c r="D15" s="32" t="s">
        <v>277</v>
      </c>
      <c r="E15" s="33" t="s">
        <v>278</v>
      </c>
      <c r="F15" s="34" t="s">
        <v>250</v>
      </c>
      <c r="G15" s="35">
        <v>2</v>
      </c>
      <c r="H15" s="36">
        <v>1</v>
      </c>
      <c r="I15" s="66">
        <f t="shared" si="0"/>
        <v>2</v>
      </c>
      <c r="J15" s="68" t="s">
        <v>279</v>
      </c>
      <c r="K15" s="33" t="s">
        <v>244</v>
      </c>
      <c r="L15" s="33" t="s">
        <v>280</v>
      </c>
      <c r="M15" s="33" t="s">
        <v>249</v>
      </c>
      <c r="N15" s="33"/>
      <c r="O15" s="33"/>
      <c r="P15" s="33" t="s">
        <v>249</v>
      </c>
      <c r="Q15" s="36" t="s">
        <v>70</v>
      </c>
      <c r="R15" s="59"/>
    </row>
    <row r="16" spans="2:18" s="5" customFormat="1" ht="112.5">
      <c r="B16" s="24" t="s">
        <v>73</v>
      </c>
      <c r="C16" s="37" t="s">
        <v>281</v>
      </c>
      <c r="D16" s="27" t="s">
        <v>282</v>
      </c>
      <c r="E16" s="27" t="s">
        <v>283</v>
      </c>
      <c r="F16" s="28" t="s">
        <v>250</v>
      </c>
      <c r="G16" s="30">
        <v>3</v>
      </c>
      <c r="H16" s="30">
        <v>3</v>
      </c>
      <c r="I16" s="66">
        <f t="shared" si="0"/>
        <v>9</v>
      </c>
      <c r="J16" s="66" t="s">
        <v>284</v>
      </c>
      <c r="K16" s="27" t="s">
        <v>244</v>
      </c>
      <c r="L16" s="27" t="s">
        <v>285</v>
      </c>
      <c r="M16" s="27" t="s">
        <v>249</v>
      </c>
      <c r="N16" s="27"/>
      <c r="O16" s="27"/>
      <c r="P16" s="27" t="s">
        <v>249</v>
      </c>
      <c r="Q16" s="30" t="s">
        <v>70</v>
      </c>
      <c r="R16" s="59"/>
    </row>
    <row r="17" spans="2:18" s="5" customFormat="1" ht="150">
      <c r="B17" s="38" t="s">
        <v>131</v>
      </c>
      <c r="C17" s="39" t="s">
        <v>286</v>
      </c>
      <c r="D17" s="40" t="s">
        <v>287</v>
      </c>
      <c r="E17" s="41" t="s">
        <v>288</v>
      </c>
      <c r="F17" s="42" t="s">
        <v>250</v>
      </c>
      <c r="G17" s="43">
        <v>2</v>
      </c>
      <c r="H17" s="44">
        <v>2</v>
      </c>
      <c r="I17" s="69">
        <f t="shared" si="0"/>
        <v>4</v>
      </c>
      <c r="J17" s="70" t="str">
        <f aca="true" t="shared" si="1" ref="J17:J39">IF(I17&lt;3,"Baixo",IF(AND(I17&lt;7,I17&gt;=3),"Médio",IF(AND(I17&lt;13,I17&gt;=8),"Alto","Extremo")))</f>
        <v>Médio</v>
      </c>
      <c r="K17" s="71" t="s">
        <v>270</v>
      </c>
      <c r="L17" s="72" t="s">
        <v>289</v>
      </c>
      <c r="M17" s="71" t="s">
        <v>249</v>
      </c>
      <c r="N17" s="73"/>
      <c r="O17" s="73"/>
      <c r="P17" s="73" t="s">
        <v>249</v>
      </c>
      <c r="Q17" s="86" t="s">
        <v>133</v>
      </c>
      <c r="R17" s="59"/>
    </row>
    <row r="18" spans="2:18" s="5" customFormat="1" ht="60">
      <c r="B18" s="38" t="s">
        <v>134</v>
      </c>
      <c r="C18" s="45" t="s">
        <v>290</v>
      </c>
      <c r="D18" s="46" t="s">
        <v>291</v>
      </c>
      <c r="E18" s="41" t="s">
        <v>292</v>
      </c>
      <c r="F18" s="42" t="s">
        <v>250</v>
      </c>
      <c r="G18" s="43">
        <v>2</v>
      </c>
      <c r="H18" s="44">
        <v>3</v>
      </c>
      <c r="I18" s="69">
        <f t="shared" si="0"/>
        <v>6</v>
      </c>
      <c r="J18" s="70" t="str">
        <f t="shared" si="1"/>
        <v>Médio</v>
      </c>
      <c r="K18" s="71" t="s">
        <v>270</v>
      </c>
      <c r="L18" s="72" t="s">
        <v>293</v>
      </c>
      <c r="M18" s="71" t="s">
        <v>147</v>
      </c>
      <c r="N18" s="73" t="s">
        <v>270</v>
      </c>
      <c r="O18" s="73" t="s">
        <v>294</v>
      </c>
      <c r="P18" s="73" t="s">
        <v>249</v>
      </c>
      <c r="Q18" s="86" t="s">
        <v>70</v>
      </c>
      <c r="R18" s="59"/>
    </row>
    <row r="19" spans="2:18" s="5" customFormat="1" ht="75">
      <c r="B19" s="38" t="s">
        <v>135</v>
      </c>
      <c r="C19" s="47" t="s">
        <v>295</v>
      </c>
      <c r="D19" s="48" t="s">
        <v>296</v>
      </c>
      <c r="E19" s="49" t="s">
        <v>297</v>
      </c>
      <c r="F19" s="50" t="s">
        <v>250</v>
      </c>
      <c r="G19" s="51">
        <v>1</v>
      </c>
      <c r="H19" s="52">
        <v>3</v>
      </c>
      <c r="I19" s="74">
        <f t="shared" si="0"/>
        <v>3</v>
      </c>
      <c r="J19" s="75" t="str">
        <f t="shared" si="1"/>
        <v>Médio</v>
      </c>
      <c r="K19" s="76" t="s">
        <v>270</v>
      </c>
      <c r="L19" s="76" t="s">
        <v>298</v>
      </c>
      <c r="M19" s="76" t="s">
        <v>249</v>
      </c>
      <c r="N19" s="77"/>
      <c r="O19" s="77"/>
      <c r="P19" s="77" t="s">
        <v>249</v>
      </c>
      <c r="Q19" s="87" t="s">
        <v>133</v>
      </c>
      <c r="R19" s="59"/>
    </row>
    <row r="20" spans="2:18" s="5" customFormat="1" ht="93.75">
      <c r="B20" s="38" t="s">
        <v>145</v>
      </c>
      <c r="C20" s="37" t="s">
        <v>299</v>
      </c>
      <c r="D20" s="27" t="s">
        <v>300</v>
      </c>
      <c r="E20" s="27" t="s">
        <v>301</v>
      </c>
      <c r="F20" s="28" t="s">
        <v>250</v>
      </c>
      <c r="G20" s="29">
        <v>2</v>
      </c>
      <c r="H20" s="30">
        <v>3</v>
      </c>
      <c r="I20" s="66">
        <f t="shared" si="0"/>
        <v>6</v>
      </c>
      <c r="J20" s="67" t="str">
        <f t="shared" si="1"/>
        <v>Médio</v>
      </c>
      <c r="K20" s="27" t="s">
        <v>270</v>
      </c>
      <c r="L20" s="28" t="s">
        <v>302</v>
      </c>
      <c r="M20" s="27" t="s">
        <v>147</v>
      </c>
      <c r="N20" s="27" t="s">
        <v>251</v>
      </c>
      <c r="O20" s="27" t="s">
        <v>303</v>
      </c>
      <c r="P20" s="27" t="s">
        <v>249</v>
      </c>
      <c r="Q20" s="30" t="s">
        <v>133</v>
      </c>
      <c r="R20" s="59"/>
    </row>
    <row r="21" spans="2:18" s="5" customFormat="1" ht="112.5">
      <c r="B21" s="38" t="s">
        <v>149</v>
      </c>
      <c r="C21" s="37" t="s">
        <v>304</v>
      </c>
      <c r="D21" s="27" t="s">
        <v>300</v>
      </c>
      <c r="E21" s="27" t="s">
        <v>301</v>
      </c>
      <c r="F21" s="28" t="s">
        <v>250</v>
      </c>
      <c r="G21" s="29">
        <v>2</v>
      </c>
      <c r="H21" s="30">
        <v>3</v>
      </c>
      <c r="I21" s="66">
        <f t="shared" si="0"/>
        <v>6</v>
      </c>
      <c r="J21" s="67" t="str">
        <f t="shared" si="1"/>
        <v>Médio</v>
      </c>
      <c r="K21" s="27" t="s">
        <v>270</v>
      </c>
      <c r="L21" s="28" t="s">
        <v>302</v>
      </c>
      <c r="M21" s="27" t="s">
        <v>147</v>
      </c>
      <c r="N21" s="27" t="s">
        <v>251</v>
      </c>
      <c r="O21" s="27" t="s">
        <v>305</v>
      </c>
      <c r="P21" s="27" t="s">
        <v>249</v>
      </c>
      <c r="Q21" s="30" t="s">
        <v>133</v>
      </c>
      <c r="R21" s="59"/>
    </row>
    <row r="22" spans="2:18" s="5" customFormat="1" ht="93.75">
      <c r="B22" s="38" t="s">
        <v>152</v>
      </c>
      <c r="C22" s="37" t="s">
        <v>299</v>
      </c>
      <c r="D22" s="27" t="s">
        <v>306</v>
      </c>
      <c r="E22" s="27" t="s">
        <v>301</v>
      </c>
      <c r="F22" s="28" t="s">
        <v>250</v>
      </c>
      <c r="G22" s="29">
        <v>2</v>
      </c>
      <c r="H22" s="30">
        <v>3</v>
      </c>
      <c r="I22" s="66">
        <f t="shared" si="0"/>
        <v>6</v>
      </c>
      <c r="J22" s="67" t="str">
        <f t="shared" si="1"/>
        <v>Médio</v>
      </c>
      <c r="K22" s="27" t="s">
        <v>270</v>
      </c>
      <c r="L22" s="28" t="s">
        <v>302</v>
      </c>
      <c r="M22" s="27" t="s">
        <v>147</v>
      </c>
      <c r="N22" s="27" t="s">
        <v>251</v>
      </c>
      <c r="O22" s="27" t="s">
        <v>307</v>
      </c>
      <c r="P22" s="27" t="s">
        <v>249</v>
      </c>
      <c r="Q22" s="30" t="s">
        <v>133</v>
      </c>
      <c r="R22" s="59"/>
    </row>
    <row r="23" spans="2:18" s="5" customFormat="1" ht="93.75">
      <c r="B23" s="38" t="s">
        <v>154</v>
      </c>
      <c r="C23" s="37" t="s">
        <v>299</v>
      </c>
      <c r="D23" s="27" t="s">
        <v>306</v>
      </c>
      <c r="E23" s="27" t="s">
        <v>301</v>
      </c>
      <c r="F23" s="28" t="s">
        <v>250</v>
      </c>
      <c r="G23" s="29">
        <v>2</v>
      </c>
      <c r="H23" s="30">
        <v>2</v>
      </c>
      <c r="I23" s="66">
        <f t="shared" si="0"/>
        <v>4</v>
      </c>
      <c r="J23" s="67" t="str">
        <f t="shared" si="1"/>
        <v>Médio</v>
      </c>
      <c r="K23" s="27" t="s">
        <v>270</v>
      </c>
      <c r="L23" s="28" t="s">
        <v>302</v>
      </c>
      <c r="M23" s="27" t="s">
        <v>147</v>
      </c>
      <c r="N23" s="27" t="s">
        <v>251</v>
      </c>
      <c r="O23" s="27" t="s">
        <v>307</v>
      </c>
      <c r="P23" s="27" t="s">
        <v>249</v>
      </c>
      <c r="Q23" s="30" t="s">
        <v>133</v>
      </c>
      <c r="R23" s="59"/>
    </row>
    <row r="24" spans="2:18" s="5" customFormat="1" ht="75">
      <c r="B24" s="38" t="s">
        <v>156</v>
      </c>
      <c r="C24" s="25" t="s">
        <v>308</v>
      </c>
      <c r="D24" s="26" t="s">
        <v>309</v>
      </c>
      <c r="E24" s="27" t="s">
        <v>301</v>
      </c>
      <c r="F24" s="28" t="s">
        <v>250</v>
      </c>
      <c r="G24" s="29">
        <v>3</v>
      </c>
      <c r="H24" s="30">
        <v>4</v>
      </c>
      <c r="I24" s="66">
        <f t="shared" si="0"/>
        <v>12</v>
      </c>
      <c r="J24" s="67" t="str">
        <f t="shared" si="1"/>
        <v>Alto</v>
      </c>
      <c r="K24" s="27" t="s">
        <v>270</v>
      </c>
      <c r="L24" s="27" t="s">
        <v>310</v>
      </c>
      <c r="M24" s="27" t="s">
        <v>147</v>
      </c>
      <c r="N24" s="27" t="s">
        <v>251</v>
      </c>
      <c r="O24" s="27" t="s">
        <v>311</v>
      </c>
      <c r="P24" s="27" t="s">
        <v>249</v>
      </c>
      <c r="Q24" s="30" t="s">
        <v>70</v>
      </c>
      <c r="R24" s="59"/>
    </row>
    <row r="25" spans="2:18" s="5" customFormat="1" ht="131.25">
      <c r="B25" s="38" t="s">
        <v>160</v>
      </c>
      <c r="C25" s="37" t="s">
        <v>312</v>
      </c>
      <c r="D25" s="27" t="s">
        <v>313</v>
      </c>
      <c r="E25" s="27" t="s">
        <v>301</v>
      </c>
      <c r="F25" s="28" t="s">
        <v>250</v>
      </c>
      <c r="G25" s="29">
        <v>3</v>
      </c>
      <c r="H25" s="30">
        <v>4</v>
      </c>
      <c r="I25" s="66">
        <f t="shared" si="0"/>
        <v>12</v>
      </c>
      <c r="J25" s="67" t="str">
        <f t="shared" si="1"/>
        <v>Alto</v>
      </c>
      <c r="K25" s="27" t="s">
        <v>270</v>
      </c>
      <c r="L25" s="28" t="s">
        <v>302</v>
      </c>
      <c r="M25" s="27" t="s">
        <v>147</v>
      </c>
      <c r="N25" s="27" t="s">
        <v>251</v>
      </c>
      <c r="O25" s="27" t="s">
        <v>314</v>
      </c>
      <c r="P25" s="27" t="s">
        <v>249</v>
      </c>
      <c r="Q25" s="30" t="s">
        <v>70</v>
      </c>
      <c r="R25" s="59"/>
    </row>
    <row r="26" spans="2:18" s="5" customFormat="1" ht="131.25">
      <c r="B26" s="38" t="s">
        <v>161</v>
      </c>
      <c r="C26" s="37" t="s">
        <v>312</v>
      </c>
      <c r="D26" s="27" t="s">
        <v>313</v>
      </c>
      <c r="E26" s="27" t="s">
        <v>301</v>
      </c>
      <c r="F26" s="28" t="s">
        <v>250</v>
      </c>
      <c r="G26" s="29">
        <v>3</v>
      </c>
      <c r="H26" s="30">
        <v>3</v>
      </c>
      <c r="I26" s="66">
        <f t="shared" si="0"/>
        <v>9</v>
      </c>
      <c r="J26" s="67" t="str">
        <f t="shared" si="1"/>
        <v>Alto</v>
      </c>
      <c r="K26" s="27" t="s">
        <v>270</v>
      </c>
      <c r="L26" s="28" t="s">
        <v>302</v>
      </c>
      <c r="M26" s="27" t="s">
        <v>147</v>
      </c>
      <c r="N26" s="27" t="s">
        <v>251</v>
      </c>
      <c r="O26" s="27" t="s">
        <v>314</v>
      </c>
      <c r="P26" s="27" t="s">
        <v>249</v>
      </c>
      <c r="Q26" s="30" t="s">
        <v>70</v>
      </c>
      <c r="R26" s="59"/>
    </row>
    <row r="27" spans="2:18" s="5" customFormat="1" ht="131.25">
      <c r="B27" s="38" t="s">
        <v>162</v>
      </c>
      <c r="C27" s="37" t="s">
        <v>312</v>
      </c>
      <c r="D27" s="27" t="s">
        <v>313</v>
      </c>
      <c r="E27" s="27" t="s">
        <v>301</v>
      </c>
      <c r="F27" s="28" t="s">
        <v>250</v>
      </c>
      <c r="G27" s="29">
        <v>2</v>
      </c>
      <c r="H27" s="30">
        <v>2</v>
      </c>
      <c r="I27" s="66">
        <f t="shared" si="0"/>
        <v>4</v>
      </c>
      <c r="J27" s="67" t="str">
        <f t="shared" si="1"/>
        <v>Médio</v>
      </c>
      <c r="K27" s="27" t="s">
        <v>270</v>
      </c>
      <c r="L27" s="28" t="s">
        <v>302</v>
      </c>
      <c r="M27" s="27" t="s">
        <v>147</v>
      </c>
      <c r="N27" s="27" t="s">
        <v>251</v>
      </c>
      <c r="O27" s="27" t="s">
        <v>314</v>
      </c>
      <c r="P27" s="27" t="s">
        <v>249</v>
      </c>
      <c r="Q27" s="30" t="s">
        <v>70</v>
      </c>
      <c r="R27" s="59"/>
    </row>
    <row r="28" spans="2:18" s="5" customFormat="1" ht="131.25">
      <c r="B28" s="38" t="s">
        <v>164</v>
      </c>
      <c r="C28" s="37" t="s">
        <v>312</v>
      </c>
      <c r="D28" s="27" t="s">
        <v>313</v>
      </c>
      <c r="E28" s="27" t="s">
        <v>301</v>
      </c>
      <c r="F28" s="28" t="s">
        <v>250</v>
      </c>
      <c r="G28" s="29">
        <v>3</v>
      </c>
      <c r="H28" s="30">
        <v>2</v>
      </c>
      <c r="I28" s="66">
        <f t="shared" si="0"/>
        <v>6</v>
      </c>
      <c r="J28" s="67" t="str">
        <f t="shared" si="1"/>
        <v>Médio</v>
      </c>
      <c r="K28" s="27" t="s">
        <v>270</v>
      </c>
      <c r="L28" s="28" t="s">
        <v>302</v>
      </c>
      <c r="M28" s="27" t="s">
        <v>147</v>
      </c>
      <c r="N28" s="27" t="s">
        <v>251</v>
      </c>
      <c r="O28" s="27" t="s">
        <v>314</v>
      </c>
      <c r="P28" s="27" t="s">
        <v>249</v>
      </c>
      <c r="Q28" s="30" t="s">
        <v>70</v>
      </c>
      <c r="R28" s="59"/>
    </row>
    <row r="29" spans="2:18" s="5" customFormat="1" ht="131.25">
      <c r="B29" s="38" t="s">
        <v>165</v>
      </c>
      <c r="C29" s="37" t="s">
        <v>312</v>
      </c>
      <c r="D29" s="27" t="s">
        <v>313</v>
      </c>
      <c r="E29" s="27" t="s">
        <v>301</v>
      </c>
      <c r="F29" s="28" t="s">
        <v>250</v>
      </c>
      <c r="G29" s="29">
        <v>2</v>
      </c>
      <c r="H29" s="30">
        <v>2</v>
      </c>
      <c r="I29" s="66">
        <f t="shared" si="0"/>
        <v>4</v>
      </c>
      <c r="J29" s="67" t="str">
        <f t="shared" si="1"/>
        <v>Médio</v>
      </c>
      <c r="K29" s="27" t="s">
        <v>270</v>
      </c>
      <c r="L29" s="28" t="s">
        <v>302</v>
      </c>
      <c r="M29" s="27" t="s">
        <v>147</v>
      </c>
      <c r="N29" s="27" t="s">
        <v>251</v>
      </c>
      <c r="O29" s="27" t="s">
        <v>314</v>
      </c>
      <c r="P29" s="27" t="s">
        <v>249</v>
      </c>
      <c r="Q29" s="30" t="s">
        <v>70</v>
      </c>
      <c r="R29" s="59"/>
    </row>
    <row r="30" spans="2:18" s="5" customFormat="1" ht="131.25">
      <c r="B30" s="38" t="s">
        <v>166</v>
      </c>
      <c r="C30" s="37" t="s">
        <v>312</v>
      </c>
      <c r="D30" s="27" t="s">
        <v>313</v>
      </c>
      <c r="E30" s="27" t="s">
        <v>301</v>
      </c>
      <c r="F30" s="28" t="s">
        <v>250</v>
      </c>
      <c r="G30" s="29">
        <v>3</v>
      </c>
      <c r="H30" s="30">
        <v>4</v>
      </c>
      <c r="I30" s="66">
        <f t="shared" si="0"/>
        <v>12</v>
      </c>
      <c r="J30" s="67" t="str">
        <f t="shared" si="1"/>
        <v>Alto</v>
      </c>
      <c r="K30" s="27" t="s">
        <v>270</v>
      </c>
      <c r="L30" s="28" t="s">
        <v>302</v>
      </c>
      <c r="M30" s="27" t="s">
        <v>147</v>
      </c>
      <c r="N30" s="27" t="s">
        <v>251</v>
      </c>
      <c r="O30" s="27" t="s">
        <v>314</v>
      </c>
      <c r="P30" s="27" t="s">
        <v>249</v>
      </c>
      <c r="Q30" s="30" t="s">
        <v>70</v>
      </c>
      <c r="R30" s="59"/>
    </row>
    <row r="31" spans="2:18" s="5" customFormat="1" ht="131.25">
      <c r="B31" s="38" t="s">
        <v>168</v>
      </c>
      <c r="C31" s="37" t="s">
        <v>312</v>
      </c>
      <c r="D31" s="27" t="s">
        <v>313</v>
      </c>
      <c r="E31" s="27" t="s">
        <v>301</v>
      </c>
      <c r="F31" s="28" t="s">
        <v>250</v>
      </c>
      <c r="G31" s="29">
        <v>2</v>
      </c>
      <c r="H31" s="30">
        <v>2</v>
      </c>
      <c r="I31" s="66">
        <f t="shared" si="0"/>
        <v>4</v>
      </c>
      <c r="J31" s="67" t="str">
        <f t="shared" si="1"/>
        <v>Médio</v>
      </c>
      <c r="K31" s="27" t="s">
        <v>270</v>
      </c>
      <c r="L31" s="28" t="s">
        <v>302</v>
      </c>
      <c r="M31" s="27" t="s">
        <v>147</v>
      </c>
      <c r="N31" s="27" t="s">
        <v>251</v>
      </c>
      <c r="O31" s="27" t="s">
        <v>314</v>
      </c>
      <c r="P31" s="27" t="s">
        <v>249</v>
      </c>
      <c r="Q31" s="30" t="s">
        <v>70</v>
      </c>
      <c r="R31" s="59"/>
    </row>
    <row r="32" spans="2:18" s="5" customFormat="1" ht="131.25">
      <c r="B32" s="38" t="s">
        <v>169</v>
      </c>
      <c r="C32" s="37" t="s">
        <v>312</v>
      </c>
      <c r="D32" s="27" t="s">
        <v>313</v>
      </c>
      <c r="E32" s="27" t="s">
        <v>301</v>
      </c>
      <c r="F32" s="28" t="s">
        <v>250</v>
      </c>
      <c r="G32" s="29">
        <v>2</v>
      </c>
      <c r="H32" s="30">
        <v>3</v>
      </c>
      <c r="I32" s="66">
        <f t="shared" si="0"/>
        <v>6</v>
      </c>
      <c r="J32" s="67" t="str">
        <f t="shared" si="1"/>
        <v>Médio</v>
      </c>
      <c r="K32" s="27" t="s">
        <v>270</v>
      </c>
      <c r="L32" s="28" t="s">
        <v>302</v>
      </c>
      <c r="M32" s="27" t="s">
        <v>147</v>
      </c>
      <c r="N32" s="27" t="s">
        <v>251</v>
      </c>
      <c r="O32" s="27" t="s">
        <v>314</v>
      </c>
      <c r="P32" s="27" t="s">
        <v>249</v>
      </c>
      <c r="Q32" s="30" t="s">
        <v>70</v>
      </c>
      <c r="R32" s="59"/>
    </row>
    <row r="33" spans="2:18" s="5" customFormat="1" ht="75">
      <c r="B33" s="38" t="s">
        <v>170</v>
      </c>
      <c r="C33" s="27" t="s">
        <v>315</v>
      </c>
      <c r="D33" s="27" t="s">
        <v>316</v>
      </c>
      <c r="E33" s="37" t="s">
        <v>317</v>
      </c>
      <c r="F33" s="28" t="s">
        <v>250</v>
      </c>
      <c r="G33" s="29">
        <v>2</v>
      </c>
      <c r="H33" s="30">
        <v>3</v>
      </c>
      <c r="I33" s="66">
        <f t="shared" si="0"/>
        <v>6</v>
      </c>
      <c r="J33" s="67" t="str">
        <f t="shared" si="1"/>
        <v>Médio</v>
      </c>
      <c r="K33" s="27" t="s">
        <v>270</v>
      </c>
      <c r="L33" s="28" t="s">
        <v>318</v>
      </c>
      <c r="M33" s="27" t="s">
        <v>249</v>
      </c>
      <c r="N33" s="27"/>
      <c r="O33" s="27"/>
      <c r="P33" s="27" t="s">
        <v>249</v>
      </c>
      <c r="Q33" s="30" t="s">
        <v>133</v>
      </c>
      <c r="R33" s="59"/>
    </row>
    <row r="34" spans="2:18" s="5" customFormat="1" ht="93.75">
      <c r="B34" s="38" t="s">
        <v>319</v>
      </c>
      <c r="C34" s="37" t="s">
        <v>312</v>
      </c>
      <c r="D34" s="27" t="s">
        <v>313</v>
      </c>
      <c r="E34" s="27" t="s">
        <v>301</v>
      </c>
      <c r="F34" s="28" t="s">
        <v>250</v>
      </c>
      <c r="G34" s="29">
        <v>3</v>
      </c>
      <c r="H34" s="30">
        <v>2</v>
      </c>
      <c r="I34" s="66">
        <f t="shared" si="0"/>
        <v>6</v>
      </c>
      <c r="J34" s="67" t="str">
        <f t="shared" si="1"/>
        <v>Médio</v>
      </c>
      <c r="K34" s="27" t="s">
        <v>270</v>
      </c>
      <c r="L34" s="28" t="s">
        <v>302</v>
      </c>
      <c r="M34" s="27" t="s">
        <v>249</v>
      </c>
      <c r="N34" s="27"/>
      <c r="O34" s="27"/>
      <c r="P34" s="27" t="s">
        <v>249</v>
      </c>
      <c r="Q34" s="30" t="s">
        <v>70</v>
      </c>
      <c r="R34" s="59"/>
    </row>
    <row r="35" spans="2:18" s="5" customFormat="1" ht="56.25">
      <c r="B35" s="38" t="s">
        <v>172</v>
      </c>
      <c r="C35" s="37" t="s">
        <v>320</v>
      </c>
      <c r="D35" s="27" t="s">
        <v>306</v>
      </c>
      <c r="E35" s="27" t="s">
        <v>321</v>
      </c>
      <c r="F35" s="28" t="s">
        <v>250</v>
      </c>
      <c r="G35" s="29">
        <v>2</v>
      </c>
      <c r="H35" s="30">
        <v>2</v>
      </c>
      <c r="I35" s="66">
        <f t="shared" si="0"/>
        <v>4</v>
      </c>
      <c r="J35" s="67" t="str">
        <f t="shared" si="1"/>
        <v>Médio</v>
      </c>
      <c r="K35" s="27" t="s">
        <v>270</v>
      </c>
      <c r="L35" s="28" t="s">
        <v>302</v>
      </c>
      <c r="M35" s="27" t="s">
        <v>249</v>
      </c>
      <c r="N35" s="27"/>
      <c r="O35" s="27"/>
      <c r="P35" s="27" t="s">
        <v>249</v>
      </c>
      <c r="Q35" s="30" t="s">
        <v>70</v>
      </c>
      <c r="R35" s="59"/>
    </row>
    <row r="36" spans="2:18" s="5" customFormat="1" ht="56.25">
      <c r="B36" s="38" t="s">
        <v>173</v>
      </c>
      <c r="C36" s="37" t="s">
        <v>320</v>
      </c>
      <c r="D36" s="27" t="s">
        <v>306</v>
      </c>
      <c r="E36" s="27" t="s">
        <v>321</v>
      </c>
      <c r="F36" s="28" t="s">
        <v>250</v>
      </c>
      <c r="G36" s="29">
        <v>2</v>
      </c>
      <c r="H36" s="30">
        <v>2</v>
      </c>
      <c r="I36" s="66">
        <f t="shared" si="0"/>
        <v>4</v>
      </c>
      <c r="J36" s="67" t="str">
        <f t="shared" si="1"/>
        <v>Médio</v>
      </c>
      <c r="K36" s="27" t="s">
        <v>270</v>
      </c>
      <c r="L36" s="28" t="s">
        <v>302</v>
      </c>
      <c r="M36" s="27" t="s">
        <v>249</v>
      </c>
      <c r="N36" s="27"/>
      <c r="O36" s="27"/>
      <c r="P36" s="27" t="s">
        <v>249</v>
      </c>
      <c r="Q36" s="30" t="s">
        <v>70</v>
      </c>
      <c r="R36" s="59"/>
    </row>
    <row r="37" spans="2:18" s="5" customFormat="1" ht="93.75">
      <c r="B37" s="38" t="s">
        <v>175</v>
      </c>
      <c r="C37" s="37" t="s">
        <v>320</v>
      </c>
      <c r="D37" s="27" t="s">
        <v>306</v>
      </c>
      <c r="E37" s="27" t="s">
        <v>301</v>
      </c>
      <c r="F37" s="28" t="s">
        <v>250</v>
      </c>
      <c r="G37" s="29">
        <v>2</v>
      </c>
      <c r="H37" s="30">
        <v>2</v>
      </c>
      <c r="I37" s="66">
        <f t="shared" si="0"/>
        <v>4</v>
      </c>
      <c r="J37" s="67" t="str">
        <f t="shared" si="1"/>
        <v>Médio</v>
      </c>
      <c r="K37" s="27" t="s">
        <v>270</v>
      </c>
      <c r="L37" s="28" t="s">
        <v>302</v>
      </c>
      <c r="M37" s="27" t="s">
        <v>249</v>
      </c>
      <c r="N37" s="27" t="s">
        <v>251</v>
      </c>
      <c r="O37" s="27" t="s">
        <v>303</v>
      </c>
      <c r="P37" s="27" t="s">
        <v>249</v>
      </c>
      <c r="Q37" s="30" t="s">
        <v>133</v>
      </c>
      <c r="R37" s="59"/>
    </row>
    <row r="38" spans="2:18" s="5" customFormat="1" ht="93.75">
      <c r="B38" s="38" t="s">
        <v>177</v>
      </c>
      <c r="C38" s="37" t="s">
        <v>312</v>
      </c>
      <c r="D38" s="27" t="s">
        <v>313</v>
      </c>
      <c r="E38" s="27" t="s">
        <v>301</v>
      </c>
      <c r="F38" s="28" t="s">
        <v>250</v>
      </c>
      <c r="G38" s="30">
        <v>2</v>
      </c>
      <c r="H38" s="30">
        <v>3</v>
      </c>
      <c r="I38" s="66">
        <v>6</v>
      </c>
      <c r="J38" s="67" t="str">
        <f t="shared" si="1"/>
        <v>Médio</v>
      </c>
      <c r="K38" s="27" t="s">
        <v>270</v>
      </c>
      <c r="L38" s="28" t="s">
        <v>302</v>
      </c>
      <c r="M38" s="27" t="s">
        <v>147</v>
      </c>
      <c r="N38" s="27" t="s">
        <v>251</v>
      </c>
      <c r="O38" s="27" t="s">
        <v>303</v>
      </c>
      <c r="P38" s="27" t="s">
        <v>249</v>
      </c>
      <c r="Q38" s="30" t="s">
        <v>70</v>
      </c>
      <c r="R38" s="59"/>
    </row>
    <row r="39" spans="2:18" s="5" customFormat="1" ht="56.25">
      <c r="B39" s="38" t="s">
        <v>178</v>
      </c>
      <c r="C39" s="37" t="s">
        <v>322</v>
      </c>
      <c r="D39" s="27" t="s">
        <v>323</v>
      </c>
      <c r="E39" s="27" t="s">
        <v>324</v>
      </c>
      <c r="F39" s="28" t="s">
        <v>250</v>
      </c>
      <c r="G39" s="30">
        <v>2</v>
      </c>
      <c r="H39" s="30">
        <v>3</v>
      </c>
      <c r="I39" s="66">
        <v>6</v>
      </c>
      <c r="J39" s="67" t="str">
        <f t="shared" si="1"/>
        <v>Médio</v>
      </c>
      <c r="K39" s="27" t="s">
        <v>244</v>
      </c>
      <c r="L39" s="27" t="s">
        <v>325</v>
      </c>
      <c r="M39" s="27" t="s">
        <v>249</v>
      </c>
      <c r="N39" s="27"/>
      <c r="O39" s="27"/>
      <c r="P39" s="27" t="s">
        <v>249</v>
      </c>
      <c r="Q39" s="30" t="s">
        <v>133</v>
      </c>
      <c r="R39" s="59"/>
    </row>
    <row r="40" spans="2:18" s="5" customFormat="1" ht="93.75">
      <c r="B40" s="38" t="s">
        <v>180</v>
      </c>
      <c r="C40" s="37" t="s">
        <v>312</v>
      </c>
      <c r="D40" s="27" t="s">
        <v>300</v>
      </c>
      <c r="E40" s="27" t="s">
        <v>326</v>
      </c>
      <c r="F40" s="28" t="s">
        <v>250</v>
      </c>
      <c r="G40" s="30">
        <v>1</v>
      </c>
      <c r="H40" s="30">
        <v>2</v>
      </c>
      <c r="I40" s="66">
        <v>2</v>
      </c>
      <c r="J40" s="66" t="s">
        <v>279</v>
      </c>
      <c r="K40" s="27" t="s">
        <v>270</v>
      </c>
      <c r="L40" s="28" t="s">
        <v>302</v>
      </c>
      <c r="M40" s="27" t="s">
        <v>249</v>
      </c>
      <c r="N40" s="27"/>
      <c r="O40" s="27"/>
      <c r="P40" s="27" t="s">
        <v>249</v>
      </c>
      <c r="Q40" s="30" t="s">
        <v>133</v>
      </c>
      <c r="R40" s="59"/>
    </row>
    <row r="41" spans="2:18" s="5" customFormat="1" ht="75">
      <c r="B41" s="38" t="s">
        <v>214</v>
      </c>
      <c r="C41" s="37" t="s">
        <v>327</v>
      </c>
      <c r="D41" s="27" t="s">
        <v>328</v>
      </c>
      <c r="E41" s="27" t="s">
        <v>329</v>
      </c>
      <c r="F41" s="28" t="s">
        <v>250</v>
      </c>
      <c r="G41" s="30">
        <v>2</v>
      </c>
      <c r="H41" s="30">
        <v>1</v>
      </c>
      <c r="I41" s="66">
        <v>2</v>
      </c>
      <c r="J41" s="66" t="s">
        <v>279</v>
      </c>
      <c r="K41" s="27" t="s">
        <v>270</v>
      </c>
      <c r="L41" s="27" t="s">
        <v>330</v>
      </c>
      <c r="M41" s="27" t="s">
        <v>249</v>
      </c>
      <c r="N41" s="27"/>
      <c r="O41" s="27"/>
      <c r="P41" s="27" t="s">
        <v>249</v>
      </c>
      <c r="Q41" s="30" t="s">
        <v>133</v>
      </c>
      <c r="R41" s="59"/>
    </row>
    <row r="42" spans="2:18" s="5" customFormat="1" ht="56.25">
      <c r="B42" s="38" t="s">
        <v>216</v>
      </c>
      <c r="C42" s="37" t="s">
        <v>331</v>
      </c>
      <c r="D42" s="27" t="s">
        <v>332</v>
      </c>
      <c r="E42" s="27" t="s">
        <v>333</v>
      </c>
      <c r="F42" s="28" t="s">
        <v>250</v>
      </c>
      <c r="G42" s="30">
        <v>2</v>
      </c>
      <c r="H42" s="30">
        <v>1</v>
      </c>
      <c r="I42" s="66">
        <v>2</v>
      </c>
      <c r="J42" s="66" t="s">
        <v>279</v>
      </c>
      <c r="K42" s="27" t="s">
        <v>244</v>
      </c>
      <c r="L42" s="27" t="s">
        <v>334</v>
      </c>
      <c r="M42" s="27" t="s">
        <v>249</v>
      </c>
      <c r="N42" s="27"/>
      <c r="O42" s="27"/>
      <c r="P42" s="27" t="s">
        <v>249</v>
      </c>
      <c r="Q42" s="30" t="s">
        <v>70</v>
      </c>
      <c r="R42" s="59"/>
    </row>
    <row r="43" spans="2:18" s="5" customFormat="1" ht="56.25">
      <c r="B43" s="38" t="s">
        <v>218</v>
      </c>
      <c r="C43" s="37" t="s">
        <v>295</v>
      </c>
      <c r="D43" s="27" t="s">
        <v>300</v>
      </c>
      <c r="E43" s="27" t="s">
        <v>333</v>
      </c>
      <c r="F43" s="28" t="s">
        <v>250</v>
      </c>
      <c r="G43" s="30">
        <v>2</v>
      </c>
      <c r="H43" s="30">
        <v>2</v>
      </c>
      <c r="I43" s="66">
        <v>4</v>
      </c>
      <c r="J43" s="66" t="s">
        <v>274</v>
      </c>
      <c r="K43" s="27" t="s">
        <v>270</v>
      </c>
      <c r="L43" s="28" t="s">
        <v>335</v>
      </c>
      <c r="M43" s="27" t="s">
        <v>249</v>
      </c>
      <c r="N43" s="27"/>
      <c r="O43" s="27"/>
      <c r="P43" s="27" t="s">
        <v>249</v>
      </c>
      <c r="Q43" s="30" t="s">
        <v>70</v>
      </c>
      <c r="R43" s="59"/>
    </row>
    <row r="44" spans="2:18" s="5" customFormat="1" ht="56.25">
      <c r="B44" s="38" t="s">
        <v>219</v>
      </c>
      <c r="C44" s="37" t="s">
        <v>295</v>
      </c>
      <c r="D44" s="27" t="s">
        <v>300</v>
      </c>
      <c r="E44" s="27" t="s">
        <v>333</v>
      </c>
      <c r="F44" s="28" t="s">
        <v>250</v>
      </c>
      <c r="G44" s="30">
        <v>2</v>
      </c>
      <c r="H44" s="30">
        <v>2</v>
      </c>
      <c r="I44" s="66">
        <v>4</v>
      </c>
      <c r="J44" s="66" t="s">
        <v>274</v>
      </c>
      <c r="K44" s="27" t="s">
        <v>270</v>
      </c>
      <c r="L44" s="28" t="s">
        <v>335</v>
      </c>
      <c r="M44" s="27" t="s">
        <v>249</v>
      </c>
      <c r="N44" s="27"/>
      <c r="O44" s="27"/>
      <c r="P44" s="27" t="s">
        <v>249</v>
      </c>
      <c r="Q44" s="30" t="s">
        <v>70</v>
      </c>
      <c r="R44" s="59"/>
    </row>
    <row r="45" spans="2:18" s="5" customFormat="1" ht="56.25">
      <c r="B45" s="38" t="s">
        <v>220</v>
      </c>
      <c r="C45" s="37" t="s">
        <v>336</v>
      </c>
      <c r="D45" s="27" t="s">
        <v>337</v>
      </c>
      <c r="E45" s="27" t="s">
        <v>338</v>
      </c>
      <c r="F45" s="28" t="s">
        <v>250</v>
      </c>
      <c r="G45" s="30">
        <v>2</v>
      </c>
      <c r="H45" s="30">
        <v>1</v>
      </c>
      <c r="I45" s="66">
        <v>2</v>
      </c>
      <c r="J45" s="66" t="s">
        <v>279</v>
      </c>
      <c r="K45" s="27" t="s">
        <v>270</v>
      </c>
      <c r="L45" s="27" t="s">
        <v>339</v>
      </c>
      <c r="M45" s="27" t="s">
        <v>249</v>
      </c>
      <c r="N45" s="27"/>
      <c r="O45" s="27"/>
      <c r="P45" s="27" t="s">
        <v>249</v>
      </c>
      <c r="Q45" s="30" t="s">
        <v>70</v>
      </c>
      <c r="R45" s="59"/>
    </row>
    <row r="46" spans="2:18" s="5" customFormat="1" ht="93.75">
      <c r="B46" s="38" t="s">
        <v>225</v>
      </c>
      <c r="C46" s="53" t="s">
        <v>340</v>
      </c>
      <c r="D46" s="54" t="s">
        <v>341</v>
      </c>
      <c r="E46" s="54" t="s">
        <v>342</v>
      </c>
      <c r="F46" s="42" t="s">
        <v>250</v>
      </c>
      <c r="G46" s="55">
        <v>1</v>
      </c>
      <c r="H46" s="55">
        <v>3</v>
      </c>
      <c r="I46" s="78">
        <f>G46*H46</f>
        <v>3</v>
      </c>
      <c r="J46" s="78" t="str">
        <f aca="true" t="shared" si="2" ref="J46:J51">IF(I46&lt;3,"Baixo",IF(AND(I46&lt;7,I46&gt;=3),"Médio",IF(AND(I46&lt;13,I46&gt;=8),"Alto","Extremo")))</f>
        <v>Médio</v>
      </c>
      <c r="K46" s="42" t="s">
        <v>244</v>
      </c>
      <c r="L46" s="49" t="s">
        <v>343</v>
      </c>
      <c r="M46" s="28" t="s">
        <v>249</v>
      </c>
      <c r="N46" s="27"/>
      <c r="O46" s="27"/>
      <c r="P46" s="27" t="s">
        <v>249</v>
      </c>
      <c r="Q46" s="30" t="s">
        <v>133</v>
      </c>
      <c r="R46" s="59"/>
    </row>
    <row r="47" spans="2:18" s="5" customFormat="1" ht="47.25">
      <c r="B47" s="38" t="s">
        <v>226</v>
      </c>
      <c r="C47" s="53" t="s">
        <v>344</v>
      </c>
      <c r="D47" s="56" t="s">
        <v>345</v>
      </c>
      <c r="E47" s="56" t="s">
        <v>346</v>
      </c>
      <c r="F47" s="42" t="s">
        <v>250</v>
      </c>
      <c r="G47" s="55">
        <v>2</v>
      </c>
      <c r="H47" s="55">
        <v>3</v>
      </c>
      <c r="I47" s="78">
        <f>G47*H47</f>
        <v>6</v>
      </c>
      <c r="J47" s="78" t="str">
        <f t="shared" si="2"/>
        <v>Médio</v>
      </c>
      <c r="K47" s="42" t="s">
        <v>244</v>
      </c>
      <c r="L47" s="49" t="s">
        <v>347</v>
      </c>
      <c r="M47" s="28" t="s">
        <v>249</v>
      </c>
      <c r="N47" s="27"/>
      <c r="O47" s="27"/>
      <c r="P47" s="27" t="s">
        <v>249</v>
      </c>
      <c r="Q47" s="30" t="s">
        <v>70</v>
      </c>
      <c r="R47" s="59"/>
    </row>
    <row r="48" spans="2:18" s="5" customFormat="1" ht="31.5">
      <c r="B48" s="38" t="s">
        <v>227</v>
      </c>
      <c r="C48" s="41" t="s">
        <v>348</v>
      </c>
      <c r="D48" s="56" t="s">
        <v>349</v>
      </c>
      <c r="E48" s="49" t="s">
        <v>350</v>
      </c>
      <c r="F48" s="42" t="s">
        <v>250</v>
      </c>
      <c r="G48" s="55">
        <v>2</v>
      </c>
      <c r="H48" s="55">
        <v>2</v>
      </c>
      <c r="I48" s="78">
        <f>G48*H48</f>
        <v>4</v>
      </c>
      <c r="J48" s="78" t="str">
        <f t="shared" si="2"/>
        <v>Médio</v>
      </c>
      <c r="K48" s="42" t="s">
        <v>244</v>
      </c>
      <c r="L48" s="49" t="s">
        <v>351</v>
      </c>
      <c r="M48" s="28" t="s">
        <v>249</v>
      </c>
      <c r="N48" s="27"/>
      <c r="O48" s="27"/>
      <c r="P48" s="27" t="s">
        <v>249</v>
      </c>
      <c r="Q48" s="30" t="s">
        <v>70</v>
      </c>
      <c r="R48" s="59"/>
    </row>
    <row r="49" spans="2:18" s="5" customFormat="1" ht="47.25">
      <c r="B49" s="38" t="s">
        <v>228</v>
      </c>
      <c r="C49" s="53" t="s">
        <v>352</v>
      </c>
      <c r="D49" s="56" t="s">
        <v>353</v>
      </c>
      <c r="E49" s="49" t="s">
        <v>350</v>
      </c>
      <c r="F49" s="42" t="s">
        <v>250</v>
      </c>
      <c r="G49" s="55">
        <v>1</v>
      </c>
      <c r="H49" s="55">
        <v>2</v>
      </c>
      <c r="I49" s="78">
        <f>G49*H49</f>
        <v>2</v>
      </c>
      <c r="J49" s="78" t="str">
        <f t="shared" si="2"/>
        <v>Baixo</v>
      </c>
      <c r="K49" s="42" t="s">
        <v>244</v>
      </c>
      <c r="L49" s="49" t="s">
        <v>354</v>
      </c>
      <c r="M49" s="28" t="s">
        <v>249</v>
      </c>
      <c r="N49" s="27"/>
      <c r="O49" s="27"/>
      <c r="P49" s="27" t="s">
        <v>249</v>
      </c>
      <c r="Q49" s="30" t="s">
        <v>70</v>
      </c>
      <c r="R49" s="59"/>
    </row>
    <row r="50" spans="2:18" s="5" customFormat="1" ht="47.25">
      <c r="B50" s="38" t="s">
        <v>229</v>
      </c>
      <c r="C50" s="53" t="s">
        <v>352</v>
      </c>
      <c r="D50" s="56" t="s">
        <v>353</v>
      </c>
      <c r="E50" s="49" t="s">
        <v>350</v>
      </c>
      <c r="F50" s="42" t="s">
        <v>250</v>
      </c>
      <c r="G50" s="55">
        <v>2</v>
      </c>
      <c r="H50" s="55">
        <v>5</v>
      </c>
      <c r="I50" s="78">
        <f>G50*H50</f>
        <v>10</v>
      </c>
      <c r="J50" s="78" t="str">
        <f t="shared" si="2"/>
        <v>Alto</v>
      </c>
      <c r="K50" s="42" t="s">
        <v>244</v>
      </c>
      <c r="L50" s="49" t="s">
        <v>355</v>
      </c>
      <c r="M50" s="28" t="s">
        <v>249</v>
      </c>
      <c r="N50" s="27"/>
      <c r="O50" s="27"/>
      <c r="P50" s="27" t="s">
        <v>249</v>
      </c>
      <c r="Q50" s="30" t="s">
        <v>133</v>
      </c>
      <c r="R50" s="59"/>
    </row>
    <row r="51" spans="2:18" s="5" customFormat="1" ht="75">
      <c r="B51" s="38" t="s">
        <v>231</v>
      </c>
      <c r="C51" s="42" t="s">
        <v>356</v>
      </c>
      <c r="D51" s="57" t="s">
        <v>353</v>
      </c>
      <c r="E51" s="57" t="s">
        <v>357</v>
      </c>
      <c r="F51" s="42" t="s">
        <v>250</v>
      </c>
      <c r="G51" s="55">
        <v>3</v>
      </c>
      <c r="H51" s="55">
        <v>4</v>
      </c>
      <c r="I51" s="78">
        <v>12</v>
      </c>
      <c r="J51" s="78" t="str">
        <f t="shared" si="2"/>
        <v>Alto</v>
      </c>
      <c r="K51" s="42" t="s">
        <v>244</v>
      </c>
      <c r="L51" s="57" t="s">
        <v>358</v>
      </c>
      <c r="M51" s="28" t="s">
        <v>249</v>
      </c>
      <c r="N51" s="27"/>
      <c r="O51" s="27"/>
      <c r="P51" s="27" t="s">
        <v>249</v>
      </c>
      <c r="Q51" s="30" t="s">
        <v>70</v>
      </c>
      <c r="R51" s="59"/>
    </row>
    <row r="52" spans="3:18" s="5" customFormat="1" ht="19.5">
      <c r="C52" s="58"/>
      <c r="F52" s="58"/>
      <c r="H52" s="59"/>
      <c r="I52" s="59"/>
      <c r="J52" s="59"/>
      <c r="K52" s="59"/>
      <c r="L52" s="59"/>
      <c r="M52" s="59"/>
      <c r="N52" s="59"/>
      <c r="O52" s="59"/>
      <c r="P52" s="59"/>
      <c r="R52" s="59"/>
    </row>
    <row r="53" spans="3:18" s="5" customFormat="1" ht="30.75" customHeight="1">
      <c r="C53" s="58"/>
      <c r="F53" s="58"/>
      <c r="H53" s="60" t="s">
        <v>359</v>
      </c>
      <c r="I53" s="60"/>
      <c r="J53" s="60"/>
      <c r="K53" s="60"/>
      <c r="L53" s="60"/>
      <c r="M53" s="9"/>
      <c r="N53" s="9"/>
      <c r="O53" s="9"/>
      <c r="P53" s="9"/>
      <c r="Q53" s="7"/>
      <c r="R53" s="59"/>
    </row>
    <row r="54" spans="3:18" s="5" customFormat="1" ht="30.75" customHeight="1">
      <c r="C54" s="58"/>
      <c r="F54" s="58"/>
      <c r="H54" s="60"/>
      <c r="I54" s="60"/>
      <c r="J54" s="60"/>
      <c r="K54" s="60"/>
      <c r="L54" s="60"/>
      <c r="M54" s="9"/>
      <c r="N54" s="9"/>
      <c r="O54" s="9"/>
      <c r="P54" s="9"/>
      <c r="Q54" s="7"/>
      <c r="R54" s="59"/>
    </row>
    <row r="55" spans="3:18" s="5" customFormat="1" ht="56.25" customHeight="1">
      <c r="C55" s="58"/>
      <c r="F55" s="58"/>
      <c r="G55" s="61" t="s">
        <v>360</v>
      </c>
      <c r="H55" s="62" t="s">
        <v>361</v>
      </c>
      <c r="I55" s="62"/>
      <c r="J55" s="62" t="s">
        <v>362</v>
      </c>
      <c r="K55" s="62" t="s">
        <v>363</v>
      </c>
      <c r="L55" s="79" t="s">
        <v>364</v>
      </c>
      <c r="M55" s="9"/>
      <c r="N55" s="9"/>
      <c r="O55" s="9"/>
      <c r="P55" s="9"/>
      <c r="Q55" s="7"/>
      <c r="R55" s="59"/>
    </row>
    <row r="56" spans="3:18" s="5" customFormat="1" ht="40.5" customHeight="1">
      <c r="C56" s="58"/>
      <c r="F56" s="58"/>
      <c r="G56" s="61"/>
      <c r="H56" s="63">
        <v>1.2</v>
      </c>
      <c r="I56" s="63"/>
      <c r="J56" s="80" t="s">
        <v>365</v>
      </c>
      <c r="K56" s="81" t="s">
        <v>366</v>
      </c>
      <c r="L56" s="80" t="s">
        <v>367</v>
      </c>
      <c r="M56" s="9"/>
      <c r="N56" s="9"/>
      <c r="O56" s="9"/>
      <c r="P56" s="9"/>
      <c r="Q56" s="7"/>
      <c r="R56" s="59"/>
    </row>
    <row r="59" ht="13.5" customHeight="1"/>
    <row r="60" ht="15" hidden="1"/>
    <row r="61" ht="15" hidden="1"/>
    <row r="62" spans="2:9" ht="28.5" customHeight="1">
      <c r="B62" s="64" t="s">
        <v>368</v>
      </c>
      <c r="C62" s="64"/>
      <c r="D62" s="64"/>
      <c r="E62" s="64"/>
      <c r="F62" s="64"/>
      <c r="G62" s="64"/>
      <c r="H62" s="64"/>
      <c r="I62" s="82"/>
    </row>
    <row r="63" spans="2:9" ht="21" customHeight="1">
      <c r="B63" s="64"/>
      <c r="C63" s="64"/>
      <c r="D63" s="64"/>
      <c r="E63" s="64"/>
      <c r="F63" s="64"/>
      <c r="G63" s="64"/>
      <c r="H63" s="64"/>
      <c r="I63" s="82"/>
    </row>
    <row r="64" spans="2:15" ht="23.25" customHeight="1">
      <c r="B64" s="65" t="s">
        <v>369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6:18" ht="25.5" customHeight="1">
      <c r="F65" s="7"/>
      <c r="H65" s="8"/>
      <c r="I65" s="7"/>
      <c r="R65" s="7"/>
    </row>
    <row r="66" spans="2:16" s="6" customFormat="1" ht="93">
      <c r="B66" s="88" t="s">
        <v>370</v>
      </c>
      <c r="C66" s="88" t="s">
        <v>371</v>
      </c>
      <c r="D66" s="88" t="s">
        <v>372</v>
      </c>
      <c r="E66" s="89" t="s">
        <v>373</v>
      </c>
      <c r="F66" s="90" t="s">
        <v>374</v>
      </c>
      <c r="G66" s="89" t="s">
        <v>375</v>
      </c>
      <c r="H66" s="88" t="s">
        <v>376</v>
      </c>
      <c r="M66" s="94"/>
      <c r="N66" s="94"/>
      <c r="O66" s="94"/>
      <c r="P66" s="65"/>
    </row>
    <row r="67" spans="2:16" s="6" customFormat="1" ht="45" customHeight="1">
      <c r="B67" s="91">
        <f>COUNTA(B14:B51)</f>
        <v>38</v>
      </c>
      <c r="C67" s="91">
        <f>COUNTIF(Q14:Q51,"REALIZADO")</f>
        <v>0</v>
      </c>
      <c r="D67" s="92">
        <f>C67/$B$67</f>
        <v>0</v>
      </c>
      <c r="E67" s="91">
        <f>COUNTIF(Q14:Q51,"EM ELABORAÇÃO")</f>
        <v>13</v>
      </c>
      <c r="F67" s="93">
        <f>E67/$B$67</f>
        <v>0.34210526315789475</v>
      </c>
      <c r="G67" s="91">
        <f>COUNTIF(Q14:Q51,"NÃO REALIZADO")</f>
        <v>25</v>
      </c>
      <c r="H67" s="92">
        <f>G67/$B$67</f>
        <v>0.6578947368421053</v>
      </c>
      <c r="M67" s="94"/>
      <c r="N67" s="94"/>
      <c r="O67" s="94"/>
      <c r="P67" s="9"/>
    </row>
    <row r="68" spans="13:16" ht="26.25">
      <c r="M68" s="94"/>
      <c r="N68" s="94"/>
      <c r="O68" s="94"/>
      <c r="P68" s="94"/>
    </row>
    <row r="69" spans="2:16" ht="75.75" customHeight="1">
      <c r="B69" s="64" t="s">
        <v>377</v>
      </c>
      <c r="C69" s="64"/>
      <c r="D69" s="64"/>
      <c r="E69" s="64"/>
      <c r="F69" s="64"/>
      <c r="G69" s="64"/>
      <c r="H69" s="64"/>
      <c r="M69" s="94"/>
      <c r="N69" s="94"/>
      <c r="O69" s="94"/>
      <c r="P69" s="94"/>
    </row>
    <row r="70" spans="2:8" ht="15">
      <c r="B70" s="64"/>
      <c r="C70" s="64"/>
      <c r="D70" s="64"/>
      <c r="E70" s="64"/>
      <c r="F70" s="64"/>
      <c r="G70" s="64"/>
      <c r="H70" s="64"/>
    </row>
    <row r="71" spans="2:13" ht="28.5" customHeight="1">
      <c r="B71" s="65" t="s">
        <v>378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3" spans="2:16" s="6" customFormat="1" ht="93">
      <c r="B73" s="88" t="s">
        <v>379</v>
      </c>
      <c r="C73" s="88" t="s">
        <v>371</v>
      </c>
      <c r="D73" s="88" t="s">
        <v>372</v>
      </c>
      <c r="E73" s="89" t="s">
        <v>373</v>
      </c>
      <c r="F73" s="90" t="s">
        <v>374</v>
      </c>
      <c r="G73" s="89" t="s">
        <v>375</v>
      </c>
      <c r="H73" s="88" t="s">
        <v>376</v>
      </c>
      <c r="I73" s="9"/>
      <c r="J73" s="9"/>
      <c r="M73" s="94"/>
      <c r="N73" s="94"/>
      <c r="O73" s="94"/>
      <c r="P73" s="65"/>
    </row>
    <row r="74" spans="2:16" s="6" customFormat="1" ht="45" customHeight="1">
      <c r="B74" s="91">
        <f>COUNTIF(F14:F51,"INTEGRIDADE")</f>
        <v>0</v>
      </c>
      <c r="C74" s="91">
        <f>_xlfn.COUNTIFS(F14:F51,"integridade",Q14:Q51,"realizado")</f>
        <v>0</v>
      </c>
      <c r="D74" s="92" t="e">
        <f>C74/$B$74</f>
        <v>#DIV/0!</v>
      </c>
      <c r="E74" s="91">
        <f>_xlfn.COUNTIFS(F14:F51,"integridade",Q14:Q51,"em elaboração")</f>
        <v>0</v>
      </c>
      <c r="F74" s="93" t="e">
        <f>E74/$B$74</f>
        <v>#DIV/0!</v>
      </c>
      <c r="G74" s="91">
        <f>_xlfn.COUNTIFS(F14:F51,"integridade",Q14:Q51,"não realizado")</f>
        <v>0</v>
      </c>
      <c r="H74" s="92" t="e">
        <f>G74/$B$74</f>
        <v>#DIV/0!</v>
      </c>
      <c r="M74" s="94"/>
      <c r="N74" s="94"/>
      <c r="O74" s="94"/>
      <c r="P74" s="9"/>
    </row>
  </sheetData>
  <sheetProtection selectLockedCells="1" selectUnlockedCells="1"/>
  <mergeCells count="19">
    <mergeCell ref="B4:Q4"/>
    <mergeCell ref="B5:Q5"/>
    <mergeCell ref="B6:Q6"/>
    <mergeCell ref="B7:Q7"/>
    <mergeCell ref="B8:Q8"/>
    <mergeCell ref="B9:Q9"/>
    <mergeCell ref="H55:I55"/>
    <mergeCell ref="H56:I56"/>
    <mergeCell ref="B64:M64"/>
    <mergeCell ref="B71:M71"/>
    <mergeCell ref="B11:B13"/>
    <mergeCell ref="G55:G56"/>
    <mergeCell ref="B62:H63"/>
    <mergeCell ref="B69:H70"/>
    <mergeCell ref="C11:F12"/>
    <mergeCell ref="G11:J12"/>
    <mergeCell ref="K11:Q12"/>
    <mergeCell ref="H53:L54"/>
    <mergeCell ref="B2:Q3"/>
  </mergeCells>
  <conditionalFormatting sqref="Q37:Q45 Q14:Q16 Q21 Q25 Q29 Q33">
    <cfRule type="cellIs" priority="4" dxfId="0" operator="equal" stopIfTrue="1">
      <formula>"NÃO REALIZADO"</formula>
    </cfRule>
    <cfRule type="cellIs" priority="5" dxfId="1" operator="equal" stopIfTrue="1">
      <formula>"EM ELABORAÇÃO"</formula>
    </cfRule>
    <cfRule type="expression" priority="6" dxfId="2" stopIfTrue="1">
      <formula>NOT(ISERROR(SEARCH("REALIZADO",Q14)))</formula>
    </cfRule>
  </conditionalFormatting>
  <conditionalFormatting sqref="Q17:Q19 Q46:Q51">
    <cfRule type="cellIs" priority="7" dxfId="0" operator="equal" stopIfTrue="1">
      <formula>"NÃO REALIZADO"</formula>
    </cfRule>
    <cfRule type="cellIs" priority="8" dxfId="1" operator="equal" stopIfTrue="1">
      <formula>"EM ELABORAÇÃO"</formula>
    </cfRule>
    <cfRule type="expression" priority="9" dxfId="3" stopIfTrue="1">
      <formula>NOT(ISERROR(SEARCH("REALIZADO",Q17)))</formula>
    </cfRule>
  </conditionalFormatting>
  <conditionalFormatting sqref="Q49 Q20:Q37">
    <cfRule type="cellIs" priority="1" dxfId="0" operator="equal" stopIfTrue="1">
      <formula>"NÃO REALIZADO"</formula>
    </cfRule>
    <cfRule type="cellIs" priority="2" dxfId="1" operator="equal" stopIfTrue="1">
      <formula>"EM ELABORAÇÃO"</formula>
    </cfRule>
    <cfRule type="expression" priority="3" dxfId="2" stopIfTrue="1">
      <formula>NOT(ISERROR(SEARCH("REALIZADO",Q19)))</formula>
    </cfRule>
  </conditionalFormatting>
  <dataValidations count="8">
    <dataValidation type="list" allowBlank="1" showInputMessage="1" showErrorMessage="1" sqref="K14:K16 K17:K19 K20:K38 K39:K45 K46:K51 N14:N16 N17:N19 N20:N37 N38:N45 N46:N51">
      <formula1>$W$10:$W$13</formula1>
      <formula2>0</formula2>
    </dataValidation>
    <dataValidation allowBlank="1" showInputMessage="1" showErrorMessage="1" sqref="G13:J13 Q13">
      <formula1>0</formula1>
      <formula2>0</formula2>
    </dataValidation>
    <dataValidation type="list" allowBlank="1" showInputMessage="1" showErrorMessage="1" sqref="G14:H16 G38:H45 G20:H37">
      <formula1>$R$10:$R$13</formula1>
      <formula2>0</formula2>
    </dataValidation>
    <dataValidation type="list" allowBlank="1" showInputMessage="1" showErrorMessage="1" sqref="F14:F16 F20:F37 F38:F45">
      <formula1>$U$10:$U$13</formula1>
      <formula2>0</formula2>
    </dataValidation>
    <dataValidation type="list" allowBlank="1" showInputMessage="1" showErrorMessage="1" sqref="Q14:Q16 Q17:Q19 Q20:Q37 Q38:Q45 Q46:Q51">
      <formula1>$X$10:$X$12</formula1>
      <formula2>0</formula2>
    </dataValidation>
    <dataValidation type="list" allowBlank="1" showInputMessage="1" showErrorMessage="1" sqref="F17:F19 F46:F51">
      <formula1>$U$10:$U$14</formula1>
      <formula2>0</formula2>
    </dataValidation>
    <dataValidation type="list" allowBlank="1" showInputMessage="1" showErrorMessage="1" sqref="M14:M16 M17:M19 M20:M37 M38:M45 M46:M51 P14:P16 P17:P19 P20:P37 P38:P45 P46:P51">
      <formula1>$S$10:$S$11</formula1>
      <formula2>0</formula2>
    </dataValidation>
    <dataValidation type="list" allowBlank="1" showInputMessage="1" showErrorMessage="1" sqref="G17:H19 G46:H51">
      <formula1>$R$10:$R$14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6:B8"/>
  <sheetViews>
    <sheetView zoomScaleSheetLayoutView="100" workbookViewId="0" topLeftCell="A1">
      <selection activeCell="H14" sqref="H14"/>
    </sheetView>
  </sheetViews>
  <sheetFormatPr defaultColWidth="8.8515625" defaultRowHeight="15"/>
  <cols>
    <col min="1" max="1" width="9.00390625" style="0" customWidth="1"/>
    <col min="2" max="2" width="17.00390625" style="0" customWidth="1"/>
  </cols>
  <sheetData>
    <row r="6" ht="15">
      <c r="B6" t="s">
        <v>380</v>
      </c>
    </row>
    <row r="7" ht="15">
      <c r="B7" t="s">
        <v>381</v>
      </c>
    </row>
    <row r="8" ht="15">
      <c r="B8" t="s">
        <v>382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Lucas</cp:lastModifiedBy>
  <dcterms:created xsi:type="dcterms:W3CDTF">2017-04-06T13:59:00Z</dcterms:created>
  <dcterms:modified xsi:type="dcterms:W3CDTF">2021-01-26T20:13:58Z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1046-11.2.0.9967</vt:lpwstr>
  </property>
</Properties>
</file>